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30" windowWidth="12390" windowHeight="8415" activeTab="5"/>
  </bookViews>
  <sheets>
    <sheet name="表一通识,大类" sheetId="1" r:id="rId1"/>
    <sheet name="表二主干,实验" sheetId="2" r:id="rId2"/>
    <sheet name="表三专业,任选" sheetId="3" r:id="rId3"/>
    <sheet name="表四集中实践" sheetId="4" r:id="rId4"/>
    <sheet name="辅修" sheetId="5" r:id="rId5"/>
    <sheet name="双学位" sheetId="6" r:id="rId6"/>
  </sheets>
  <definedNames>
    <definedName name="_ftnref1" localSheetId="3">'表四集中实践'!$D$19</definedName>
    <definedName name="_xlnm.Print_Area" localSheetId="1">'表二主干,实验'!$B$1:$X$40</definedName>
    <definedName name="_xlnm.Print_Area" localSheetId="2">'表三专业,任选'!$B$1:$X$42</definedName>
    <definedName name="_xlnm.Print_Area" localSheetId="3">'表四集中实践'!$B$1:$T$34</definedName>
    <definedName name="_xlnm.Print_Area" localSheetId="0">'表一通识,大类'!$A$1:$W$51</definedName>
    <definedName name="_xlnm.Print_Area" localSheetId="4">'辅修'!$B$1:$V$25</definedName>
    <definedName name="_xlnm.Print_Area" localSheetId="5">'双学位'!$B$1:$V$36</definedName>
  </definedNames>
  <calcPr fullCalcOnLoad="1"/>
</workbook>
</file>

<file path=xl/sharedStrings.xml><?xml version="1.0" encoding="utf-8"?>
<sst xmlns="http://schemas.openxmlformats.org/spreadsheetml/2006/main" count="488" uniqueCount="346">
  <si>
    <t>+</t>
  </si>
  <si>
    <t>考核类型</t>
  </si>
  <si>
    <t>课外学时</t>
  </si>
  <si>
    <r>
      <t xml:space="preserve">            </t>
    </r>
    <r>
      <rPr>
        <sz val="9"/>
        <rFont val="宋体"/>
        <family val="0"/>
      </rPr>
      <t>通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教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育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程</t>
    </r>
  </si>
  <si>
    <r>
      <t>课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内</t>
    </r>
  </si>
  <si>
    <t>实验系列课</t>
  </si>
  <si>
    <t>课程性质</t>
  </si>
  <si>
    <r>
      <t>授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课</t>
    </r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</si>
  <si>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别</t>
    </r>
  </si>
  <si>
    <r>
      <t>课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外</t>
    </r>
  </si>
  <si>
    <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要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求</t>
    </r>
  </si>
  <si>
    <r>
      <t>天</t>
    </r>
    <r>
      <rPr>
        <sz val="9"/>
        <rFont val="Times New Roman"/>
        <family val="1"/>
      </rPr>
      <t xml:space="preserve">     /     </t>
    </r>
    <r>
      <rPr>
        <sz val="9"/>
        <rFont val="宋体"/>
        <family val="0"/>
      </rPr>
      <t>周</t>
    </r>
  </si>
  <si>
    <r>
      <t>授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</t>
    </r>
  </si>
  <si>
    <t>实验学时</t>
  </si>
  <si>
    <r>
      <t xml:space="preserve">    </t>
    </r>
    <r>
      <rPr>
        <sz val="9"/>
        <rFont val="宋体"/>
        <family val="0"/>
      </rPr>
      <t>各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配</t>
    </r>
    <r>
      <rPr>
        <sz val="9"/>
        <rFont val="Times New Roman"/>
        <family val="1"/>
      </rPr>
      <t xml:space="preserve">                  </t>
    </r>
  </si>
  <si>
    <t>一</t>
  </si>
  <si>
    <t>二</t>
  </si>
  <si>
    <t>三</t>
  </si>
  <si>
    <t>四</t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</si>
  <si>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号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</si>
  <si>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内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  </t>
    </r>
  </si>
  <si>
    <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分</t>
    </r>
  </si>
  <si>
    <r>
      <t xml:space="preserve">                            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计</t>
    </r>
    <r>
      <rPr>
        <sz val="9"/>
        <rFont val="Times New Roman"/>
        <family val="1"/>
      </rPr>
      <t xml:space="preserve">   </t>
    </r>
  </si>
  <si>
    <r>
      <t xml:space="preserve"> </t>
    </r>
    <r>
      <rPr>
        <sz val="9"/>
        <rFont val="宋体"/>
        <family val="0"/>
      </rPr>
      <t>必修课合计</t>
    </r>
  </si>
  <si>
    <r>
      <t xml:space="preserve"> </t>
    </r>
    <r>
      <rPr>
        <sz val="9"/>
        <rFont val="宋体"/>
        <family val="0"/>
      </rPr>
      <t>选修课合计</t>
    </r>
  </si>
  <si>
    <r>
      <t>集中实践环节</t>
    </r>
    <r>
      <rPr>
        <sz val="9"/>
        <rFont val="Times New Roman"/>
        <family val="1"/>
      </rPr>
      <t xml:space="preserve">:                                                                              </t>
    </r>
  </si>
  <si>
    <r>
      <t xml:space="preserve"> </t>
    </r>
    <r>
      <rPr>
        <sz val="18"/>
        <rFont val="Times New Roman"/>
        <family val="1"/>
      </rPr>
      <t xml:space="preserve"> </t>
    </r>
    <r>
      <rPr>
        <b/>
        <sz val="16"/>
        <rFont val="宋体"/>
        <family val="0"/>
      </rPr>
      <t>指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导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性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教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划</t>
    </r>
  </si>
  <si>
    <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称</t>
    </r>
    <r>
      <rPr>
        <sz val="9"/>
        <rFont val="Times New Roman"/>
        <family val="1"/>
      </rPr>
      <t xml:space="preserve">                                  </t>
    </r>
  </si>
  <si>
    <r>
      <t xml:space="preserve">        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         </t>
    </r>
    <r>
      <rPr>
        <sz val="9"/>
        <rFont val="宋体"/>
        <family val="0"/>
      </rPr>
      <t>计</t>
    </r>
    <r>
      <rPr>
        <sz val="9"/>
        <rFont val="Times New Roman"/>
        <family val="1"/>
      </rPr>
      <t xml:space="preserve">   </t>
    </r>
  </si>
  <si>
    <r>
      <t xml:space="preserve">  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  <r>
      <rPr>
        <sz val="9"/>
        <rFont val="Times New Roman"/>
        <family val="1"/>
      </rPr>
      <t xml:space="preserve">  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</si>
  <si>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称</t>
    </r>
    <r>
      <rPr>
        <sz val="9"/>
        <rFont val="Times New Roman"/>
        <family val="1"/>
      </rPr>
      <t xml:space="preserve">                                                </t>
    </r>
  </si>
  <si>
    <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号</t>
    </r>
  </si>
  <si>
    <r>
      <t>课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内</t>
    </r>
    <r>
      <rPr>
        <sz val="9"/>
        <rFont val="Times New Roman"/>
        <family val="1"/>
      </rPr>
      <t xml:space="preserve">                   </t>
    </r>
  </si>
  <si>
    <r>
      <t>合计</t>
    </r>
    <r>
      <rPr>
        <sz val="9"/>
        <rFont val="Times New Roman"/>
        <family val="1"/>
      </rPr>
      <t xml:space="preserve">     </t>
    </r>
  </si>
  <si>
    <r>
      <t>集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中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实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践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节</t>
    </r>
    <r>
      <rPr>
        <b/>
        <sz val="16"/>
        <rFont val="Times New Roman"/>
        <family val="1"/>
      </rPr>
      <t xml:space="preserve"> </t>
    </r>
  </si>
  <si>
    <t>一</t>
  </si>
  <si>
    <t xml:space="preserve">         </t>
  </si>
  <si>
    <t xml:space="preserve">        </t>
  </si>
  <si>
    <t>课　程　名　称</t>
  </si>
  <si>
    <t>考核类型</t>
  </si>
  <si>
    <t>课程要求</t>
  </si>
  <si>
    <t>一</t>
  </si>
  <si>
    <t>课程编号</t>
  </si>
  <si>
    <t>授课</t>
  </si>
  <si>
    <t>辅修专业教学计划</t>
  </si>
  <si>
    <t>双学位教学计划</t>
  </si>
  <si>
    <t>课程编号</t>
  </si>
  <si>
    <r>
      <t>学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分</t>
    </r>
  </si>
  <si>
    <r>
      <t>学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分</t>
    </r>
  </si>
  <si>
    <r>
      <t xml:space="preserve">     </t>
    </r>
    <r>
      <rPr>
        <b/>
        <sz val="10"/>
        <rFont val="宋体"/>
        <family val="0"/>
      </rPr>
      <t>⑴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社会实践（含社团活动）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由团委组织并考核，通过者获得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学分，被评为优秀社会实践成果者奖励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学分。</t>
    </r>
  </si>
  <si>
    <r>
      <t xml:space="preserve">   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⑵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文化素质教育实践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学生在校期间通过听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次学校组织的文化素质教育讲座，并写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篇读书报告，可获得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学分。</t>
    </r>
  </si>
  <si>
    <r>
      <t xml:space="preserve">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计</t>
    </r>
  </si>
  <si>
    <r>
      <t xml:space="preserve">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</si>
  <si>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中国近现代史纲要</t>
  </si>
  <si>
    <t>-</t>
  </si>
  <si>
    <t>马克思主义基本原理</t>
  </si>
  <si>
    <r>
      <t>形势与政策</t>
    </r>
    <r>
      <rPr>
        <sz val="9"/>
        <rFont val="Times New Roman"/>
        <family val="1"/>
      </rPr>
      <t xml:space="preserve"> </t>
    </r>
  </si>
  <si>
    <r>
      <t>就业导论</t>
    </r>
    <r>
      <rPr>
        <sz val="9"/>
        <rFont val="Times New Roman"/>
        <family val="1"/>
      </rPr>
      <t xml:space="preserve"> </t>
    </r>
  </si>
  <si>
    <t>体育</t>
  </si>
  <si>
    <t>工程化学</t>
  </si>
  <si>
    <t>环境保护与可持续发展导论</t>
  </si>
  <si>
    <t>现代生命科学导论</t>
  </si>
  <si>
    <t>土木工程概论</t>
  </si>
  <si>
    <r>
      <t>画法几何与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制图</t>
    </r>
  </si>
  <si>
    <r>
      <t>土木工程材料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</si>
  <si>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r>
      <t>结构力学</t>
    </r>
    <r>
      <rPr>
        <sz val="9"/>
        <rFont val="Times New Roman"/>
        <family val="1"/>
      </rPr>
      <t>I</t>
    </r>
  </si>
  <si>
    <r>
      <t>土力学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  <r>
      <rPr>
        <sz val="9"/>
        <rFont val="宋体"/>
        <family val="0"/>
      </rPr>
      <t>与工程地质</t>
    </r>
  </si>
  <si>
    <t>基础工程</t>
  </si>
  <si>
    <t>工程结构设计原理</t>
  </si>
  <si>
    <r>
      <t>弹性力学及有限元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</si>
  <si>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建筑结构设计</t>
  </si>
  <si>
    <t>桥梁工程</t>
  </si>
  <si>
    <t>地下结构工程</t>
  </si>
  <si>
    <t>现代施工技术</t>
  </si>
  <si>
    <t>隧道工程</t>
  </si>
  <si>
    <r>
      <t>结构力学</t>
    </r>
    <r>
      <rPr>
        <sz val="9"/>
        <rFont val="Times New Roman"/>
        <family val="1"/>
      </rPr>
      <t>II</t>
    </r>
  </si>
  <si>
    <r>
      <t>计算机辅助设计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</si>
  <si>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工程结构抗震与防灾</t>
  </si>
  <si>
    <t>交通工程基础</t>
  </si>
  <si>
    <t>城市给排水工程</t>
  </si>
  <si>
    <t>结构检验</t>
  </si>
  <si>
    <t>路基路面检测</t>
  </si>
  <si>
    <t>地下工程测试</t>
  </si>
  <si>
    <r>
      <t>大跨桥梁结构</t>
    </r>
    <r>
      <rPr>
        <vertAlign val="superscript"/>
        <sz val="9"/>
        <rFont val="Times New Roman"/>
        <family val="1"/>
      </rPr>
      <t>*</t>
    </r>
  </si>
  <si>
    <t>特种结构</t>
  </si>
  <si>
    <t>建筑设备</t>
  </si>
  <si>
    <t>工程机械</t>
  </si>
  <si>
    <t>房地产开发与经营</t>
  </si>
  <si>
    <t>岩土工程勘察</t>
  </si>
  <si>
    <t>高层钢结构</t>
  </si>
  <si>
    <t>钢桥设计</t>
  </si>
  <si>
    <t>结构可靠性分析</t>
  </si>
  <si>
    <t>城市立交设计</t>
  </si>
  <si>
    <t>轻轨与地铁工程</t>
  </si>
  <si>
    <t>桩基工程</t>
  </si>
  <si>
    <t>铁道工程</t>
  </si>
  <si>
    <t>现代力学测试技术</t>
  </si>
  <si>
    <t>土木工程最新动态</t>
  </si>
  <si>
    <t>智能化土木工程</t>
  </si>
  <si>
    <t>建设法规</t>
  </si>
  <si>
    <t>计算机综合课程设计</t>
  </si>
  <si>
    <t>毕业设计</t>
  </si>
  <si>
    <r>
      <t>社会实践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安排在第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个暑假</t>
    </r>
    <r>
      <rPr>
        <sz val="9"/>
        <rFont val="Times New Roman"/>
        <family val="1"/>
      </rPr>
      <t>)</t>
    </r>
  </si>
  <si>
    <t>文化素质教育实践</t>
  </si>
  <si>
    <t>注：本辅修专业面向工科，即主修专业修过工科数学、物理；当主修专业与本辅修专业的课程相似时，经审核可申请免修。</t>
  </si>
  <si>
    <t>课外</t>
  </si>
  <si>
    <t>实验</t>
  </si>
  <si>
    <t>上机</t>
  </si>
  <si>
    <r>
      <t xml:space="preserve">     </t>
    </r>
    <r>
      <rPr>
        <b/>
        <sz val="16"/>
        <rFont val="宋体"/>
        <family val="0"/>
      </rPr>
      <t>指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导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性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教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划</t>
    </r>
    <r>
      <rPr>
        <b/>
        <sz val="16"/>
        <rFont val="Times New Roman"/>
        <family val="1"/>
      </rPr>
      <t xml:space="preserve">                            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</t>
    </r>
  </si>
  <si>
    <t>表二</t>
  </si>
  <si>
    <t>表一</t>
  </si>
  <si>
    <t>表三</t>
  </si>
  <si>
    <r>
      <t>结构动力学</t>
    </r>
    <r>
      <rPr>
        <vertAlign val="superscript"/>
        <sz val="9"/>
        <rFont val="Times New Roman"/>
        <family val="1"/>
      </rPr>
      <t>*</t>
    </r>
  </si>
  <si>
    <t xml:space="preserve"> </t>
  </si>
  <si>
    <t xml:space="preserve"> </t>
  </si>
  <si>
    <t>上机学时</t>
  </si>
  <si>
    <t>讨论学时</t>
  </si>
  <si>
    <t xml:space="preserve"> </t>
  </si>
  <si>
    <t xml:space="preserve"> </t>
  </si>
  <si>
    <r>
      <t>选</t>
    </r>
    <r>
      <rPr>
        <sz val="9"/>
        <rFont val="Times New Roman"/>
        <family val="1"/>
      </rPr>
      <t>1.5</t>
    </r>
    <r>
      <rPr>
        <sz val="9"/>
        <rFont val="宋体"/>
        <family val="0"/>
      </rPr>
      <t>学分</t>
    </r>
  </si>
  <si>
    <t>课外研学</t>
  </si>
  <si>
    <r>
      <t xml:space="preserve">   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课外研学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学生在校期间，通过科研实践、学科竞赛、创新实践和学年作品等活动取得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学分（请参见《东南大学本科学生课外研学学分认定办法》）</t>
    </r>
    <r>
      <rPr>
        <sz val="10"/>
        <rFont val="宋体"/>
        <family val="0"/>
      </rPr>
      <t>。</t>
    </r>
  </si>
  <si>
    <t>工程经济学B</t>
  </si>
  <si>
    <r>
      <t>认识实习</t>
    </r>
  </si>
  <si>
    <t>地质实习</t>
  </si>
  <si>
    <t>桥梁结构课程设计Ⅱ</t>
  </si>
  <si>
    <t>地下结构课程设计Ⅱ</t>
  </si>
  <si>
    <t>建筑结构课程设计Ⅰ</t>
  </si>
  <si>
    <t>桥梁结构课程设计Ⅰ</t>
  </si>
  <si>
    <t>地下结构课程设计Ⅰ</t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</si>
  <si>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别</t>
    </r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</si>
  <si>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号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</si>
  <si>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称</t>
    </r>
    <r>
      <rPr>
        <sz val="9"/>
        <rFont val="Times New Roman"/>
        <family val="1"/>
      </rPr>
      <t xml:space="preserve">                               </t>
    </r>
  </si>
  <si>
    <r>
      <t>学分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</si>
  <si>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内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             </t>
    </r>
  </si>
  <si>
    <t>上机学时</t>
  </si>
  <si>
    <t>课外学时</t>
  </si>
  <si>
    <r>
      <t xml:space="preserve">    </t>
    </r>
    <r>
      <rPr>
        <sz val="9"/>
        <rFont val="宋体"/>
        <family val="0"/>
      </rPr>
      <t>各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配</t>
    </r>
    <r>
      <rPr>
        <sz val="9"/>
        <rFont val="Times New Roman"/>
        <family val="1"/>
      </rPr>
      <t xml:space="preserve">                  </t>
    </r>
  </si>
  <si>
    <t>考核类型</t>
  </si>
  <si>
    <r>
      <t>讨论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时</t>
    </r>
  </si>
  <si>
    <r>
      <t xml:space="preserve">上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时</t>
    </r>
  </si>
  <si>
    <t xml:space="preserve"> </t>
  </si>
  <si>
    <t xml:space="preserve"> </t>
  </si>
  <si>
    <t>+</t>
  </si>
  <si>
    <r>
      <t>大学计算机基础</t>
    </r>
    <r>
      <rPr>
        <sz val="9"/>
        <rFont val="Times New Roman"/>
        <family val="1"/>
      </rPr>
      <t xml:space="preserve">                                                          </t>
    </r>
  </si>
  <si>
    <t>/4</t>
  </si>
  <si>
    <t>√</t>
  </si>
  <si>
    <t>/8</t>
  </si>
  <si>
    <r>
      <t>计算机程序设计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下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</si>
  <si>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r>
      <t>高等数学（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）</t>
    </r>
  </si>
  <si>
    <t>大学物理(B2)</t>
  </si>
  <si>
    <t>物理实验</t>
  </si>
  <si>
    <t>线性代数（A）</t>
  </si>
  <si>
    <r>
      <t>工程经济学</t>
    </r>
    <r>
      <rPr>
        <sz val="9"/>
        <rFont val="Times New Roman"/>
        <family val="1"/>
      </rPr>
      <t>A</t>
    </r>
    <r>
      <rPr>
        <sz val="9"/>
        <rFont val="宋体"/>
        <family val="0"/>
      </rPr>
      <t>（双语）</t>
    </r>
  </si>
  <si>
    <r>
      <t>大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基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课</t>
    </r>
  </si>
  <si>
    <t>概率论与数理统计（A）</t>
  </si>
  <si>
    <t>计算方法</t>
  </si>
  <si>
    <t>数学建模与数学实验</t>
  </si>
  <si>
    <r>
      <t>人文社科类</t>
    </r>
    <r>
      <rPr>
        <sz val="9"/>
        <rFont val="Times New Roman"/>
        <family val="1"/>
      </rPr>
      <t xml:space="preserve">**                                                   </t>
    </r>
  </si>
  <si>
    <t>城市生态学</t>
  </si>
  <si>
    <t>经管类公选课</t>
  </si>
  <si>
    <t>跨学科(学院)公选课</t>
  </si>
  <si>
    <t>-</t>
  </si>
  <si>
    <t>必修49.5学分</t>
  </si>
  <si>
    <t>-</t>
  </si>
  <si>
    <t>选修16学分</t>
  </si>
  <si>
    <t>合计</t>
  </si>
  <si>
    <r>
      <t>工程力学Ⅰ</t>
    </r>
    <r>
      <rPr>
        <sz val="9"/>
        <rFont val="Times New Roman"/>
        <family val="1"/>
      </rPr>
      <t>(</t>
    </r>
    <r>
      <rPr>
        <sz val="9"/>
        <rFont val="宋体"/>
        <family val="0"/>
      </rPr>
      <t>静力学、材力）</t>
    </r>
  </si>
  <si>
    <t>合计</t>
  </si>
  <si>
    <t>土木工程施工</t>
  </si>
  <si>
    <t>道路勘测设计</t>
  </si>
  <si>
    <t>工程力学Ⅱ(运动学、动力学)</t>
  </si>
  <si>
    <t>-</t>
  </si>
  <si>
    <t>地基处理</t>
  </si>
  <si>
    <t>前八周</t>
  </si>
  <si>
    <t>后八周</t>
  </si>
  <si>
    <t>道路勘测课程设计</t>
  </si>
  <si>
    <t>工程造价课程设计</t>
  </si>
  <si>
    <t>施工组织课程设计</t>
  </si>
  <si>
    <t>说明：课外学分获取办法如下：</t>
  </si>
  <si>
    <t>路基路面工程</t>
  </si>
  <si>
    <t>至少选7.5学分</t>
  </si>
  <si>
    <t>土木工程基础实验</t>
  </si>
  <si>
    <t>专业主干课</t>
  </si>
  <si>
    <r>
      <t>大跨空间结构</t>
    </r>
    <r>
      <rPr>
        <vertAlign val="superscript"/>
        <sz val="9"/>
        <rFont val="Times New Roman"/>
        <family val="1"/>
      </rPr>
      <t>*</t>
    </r>
  </si>
  <si>
    <r>
      <t>现代预应力结构</t>
    </r>
    <r>
      <rPr>
        <vertAlign val="superscript"/>
        <sz val="9"/>
        <rFont val="Times New Roman"/>
        <family val="1"/>
      </rPr>
      <t>*</t>
    </r>
  </si>
  <si>
    <r>
      <t>桥梁抗震与抗风</t>
    </r>
    <r>
      <rPr>
        <vertAlign val="superscript"/>
        <sz val="9"/>
        <rFont val="Times New Roman"/>
        <family val="1"/>
      </rPr>
      <t>*</t>
    </r>
  </si>
  <si>
    <t>地下建筑规划</t>
  </si>
  <si>
    <t>图形设计与艺术表现</t>
  </si>
  <si>
    <t>木结构(双语)</t>
  </si>
  <si>
    <t>专业方向课</t>
  </si>
  <si>
    <r>
      <t>专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任选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、跨学科任选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</t>
    </r>
  </si>
  <si>
    <t>至少选2学分</t>
  </si>
  <si>
    <t>建筑学</t>
  </si>
  <si>
    <t>地下建筑规划课程设计</t>
  </si>
  <si>
    <t>至少选修8学分</t>
  </si>
  <si>
    <t>工程概预算</t>
  </si>
  <si>
    <t>岩体力学</t>
  </si>
  <si>
    <t>注：带星号的为研讨课程(本硕共享课程)。</t>
  </si>
  <si>
    <r>
      <t>工程测量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</si>
  <si>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土木工程材料(双语)</t>
  </si>
  <si>
    <t>建筑学</t>
  </si>
  <si>
    <t>建筑学课程设计</t>
  </si>
  <si>
    <t>各学期周学时（周数）分配</t>
  </si>
  <si>
    <t>地基与基础</t>
  </si>
  <si>
    <t>1.5周实践课程记1学分</t>
  </si>
  <si>
    <r>
      <t>学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时（周数）</t>
    </r>
  </si>
  <si>
    <r>
      <t>大学英语</t>
    </r>
  </si>
  <si>
    <t>说明：</t>
  </si>
  <si>
    <t>必修</t>
  </si>
  <si>
    <t>至少选2.5学分</t>
  </si>
  <si>
    <r>
      <t>工程结构鉴定与加固技术</t>
    </r>
    <r>
      <rPr>
        <vertAlign val="superscript"/>
        <sz val="8"/>
        <rFont val="Times New Roman"/>
        <family val="1"/>
      </rPr>
      <t>*</t>
    </r>
  </si>
  <si>
    <r>
      <t>高等土力学</t>
    </r>
    <r>
      <rPr>
        <vertAlign val="superscript"/>
        <sz val="9"/>
        <rFont val="宋体"/>
        <family val="0"/>
      </rPr>
      <t>*</t>
    </r>
  </si>
  <si>
    <r>
      <t>高等基础工程</t>
    </r>
    <r>
      <rPr>
        <vertAlign val="superscript"/>
        <sz val="9"/>
        <rFont val="宋体"/>
        <family val="0"/>
      </rPr>
      <t>*</t>
    </r>
  </si>
  <si>
    <t>建筑学大作业</t>
  </si>
  <si>
    <t>混凝土结构设计原理</t>
  </si>
  <si>
    <t>楼盖设计大作业</t>
  </si>
  <si>
    <t>道路工程</t>
  </si>
  <si>
    <t>土力学</t>
  </si>
  <si>
    <t>建筑结构课程设计Ⅱ</t>
  </si>
  <si>
    <t>测量实习</t>
  </si>
  <si>
    <t>思想道德修养与法律基础</t>
  </si>
  <si>
    <r>
      <t>计算机程序设计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上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</si>
  <si>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r>
      <t>学</t>
    </r>
    <r>
      <rPr>
        <sz val="9"/>
        <rFont val="宋体"/>
        <family val="0"/>
      </rPr>
      <t>分</t>
    </r>
    <r>
      <rPr>
        <sz val="9"/>
        <rFont val="Times New Roman"/>
        <family val="1"/>
      </rPr>
      <t xml:space="preserve">  </t>
    </r>
  </si>
  <si>
    <t>军训(含理论课)</t>
  </si>
  <si>
    <r>
      <t>周</t>
    </r>
    <r>
      <rPr>
        <sz val="9"/>
        <rFont val="宋体"/>
        <family val="0"/>
      </rPr>
      <t>数</t>
    </r>
  </si>
  <si>
    <t>(3)</t>
  </si>
  <si>
    <t>(2)</t>
  </si>
  <si>
    <t>(1)</t>
  </si>
  <si>
    <t>(1)</t>
  </si>
  <si>
    <t>(1)</t>
  </si>
  <si>
    <r>
      <t>各学期周学时</t>
    </r>
    <r>
      <rPr>
        <sz val="9"/>
        <rFont val="Times New Roman"/>
        <family val="1"/>
      </rPr>
      <t>(</t>
    </r>
    <r>
      <rPr>
        <sz val="9"/>
        <rFont val="宋体"/>
        <family val="0"/>
      </rPr>
      <t>周数</t>
    </r>
    <r>
      <rPr>
        <sz val="9"/>
        <rFont val="Times New Roman"/>
        <family val="1"/>
      </rPr>
      <t>)</t>
    </r>
    <r>
      <rPr>
        <sz val="9"/>
        <rFont val="宋体"/>
        <family val="0"/>
      </rPr>
      <t>分配</t>
    </r>
    <r>
      <rPr>
        <sz val="9"/>
        <rFont val="Times New Roman"/>
        <family val="1"/>
      </rPr>
      <t xml:space="preserve">                                                                             </t>
    </r>
  </si>
  <si>
    <t>(2)</t>
  </si>
  <si>
    <t>(16)</t>
  </si>
  <si>
    <t>各学期周学时(周数)分配</t>
  </si>
  <si>
    <r>
      <t>工程力学Ⅰ</t>
    </r>
    <r>
      <rPr>
        <sz val="9"/>
        <rFont val="Times New Roman"/>
        <family val="1"/>
      </rPr>
      <t>(</t>
    </r>
    <r>
      <rPr>
        <sz val="9"/>
        <rFont val="宋体"/>
        <family val="0"/>
      </rPr>
      <t>静力学、材力</t>
    </r>
    <r>
      <rPr>
        <sz val="9"/>
        <rFont val="Times New Roman"/>
        <family val="1"/>
      </rPr>
      <t>)</t>
    </r>
  </si>
  <si>
    <t>工程管理概论</t>
  </si>
  <si>
    <t>水科学与工程概论</t>
  </si>
  <si>
    <t>工程力学概论</t>
  </si>
  <si>
    <r>
      <t>军事理论类</t>
    </r>
    <r>
      <rPr>
        <sz val="9"/>
        <rFont val="Times New Roman"/>
        <family val="1"/>
      </rPr>
      <t>*</t>
    </r>
  </si>
  <si>
    <t>(1)</t>
  </si>
  <si>
    <r>
      <t>生产实习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另利用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周暑假</t>
    </r>
    <r>
      <rPr>
        <sz val="9"/>
        <rFont val="Times New Roman"/>
        <family val="1"/>
      </rPr>
      <t>)</t>
    </r>
  </si>
  <si>
    <r>
      <t>总学分：</t>
    </r>
    <r>
      <rPr>
        <sz val="9"/>
        <rFont val="Times New Roman"/>
        <family val="1"/>
      </rPr>
      <t xml:space="preserve">    160       </t>
    </r>
    <r>
      <rPr>
        <sz val="9"/>
        <rFont val="宋体"/>
        <family val="0"/>
      </rPr>
      <t>总学时：</t>
    </r>
    <r>
      <rPr>
        <sz val="9"/>
        <rFont val="Times New Roman"/>
        <family val="1"/>
      </rPr>
      <t xml:space="preserve">   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2234             </t>
    </r>
  </si>
  <si>
    <r>
      <t>*</t>
    </r>
    <r>
      <rPr>
        <sz val="9"/>
        <rFont val="宋体"/>
        <family val="0"/>
      </rPr>
      <t>"军事理论类"在下列课程中任选:军事名著导读、外军概况、我国武装力量建设、军事高技术与战争、军事高技术与信息战兵器、军事战略与安全环境、战例精选与军事思想、中外著名战争与军事思想；</t>
    </r>
  </si>
  <si>
    <r>
      <t xml:space="preserve">        </t>
    </r>
    <r>
      <rPr>
        <sz val="9"/>
        <rFont val="Times New Roman"/>
        <family val="1"/>
      </rPr>
      <t>**</t>
    </r>
    <r>
      <rPr>
        <sz val="9"/>
        <rFont val="宋体"/>
        <family val="0"/>
      </rPr>
      <t xml:space="preserve"> "人文社科类" 包括"文化与文学类、哲学与法学类、艺术与美学类"三类课程。</t>
    </r>
  </si>
  <si>
    <t>桥梁水文学</t>
  </si>
  <si>
    <r>
      <t>*</t>
    </r>
    <r>
      <rPr>
        <sz val="9"/>
        <rFont val="宋体"/>
        <family val="0"/>
      </rPr>
      <t>土木工程基础实验Ⅰ、Ⅱ、Ⅲ、Ⅳ分别指工程力学、土力学、水力学、工程结构实验。</t>
    </r>
  </si>
  <si>
    <r>
      <t>土木工程基础实验</t>
    </r>
    <r>
      <rPr>
        <sz val="9"/>
        <rFont val="Times New Roman"/>
        <family val="1"/>
      </rPr>
      <t>(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~</t>
    </r>
    <r>
      <rPr>
        <sz val="9"/>
        <rFont val="宋体"/>
        <family val="0"/>
      </rPr>
      <t>Ⅳ</t>
    </r>
    <r>
      <rPr>
        <sz val="9"/>
        <rFont val="Times New Roman"/>
        <family val="1"/>
      </rPr>
      <t>)*</t>
    </r>
  </si>
  <si>
    <t>工程材料试验</t>
  </si>
  <si>
    <t>备注</t>
  </si>
  <si>
    <r>
      <t>结构力学</t>
    </r>
    <r>
      <rPr>
        <sz val="9"/>
        <rFont val="Times New Roman"/>
        <family val="1"/>
      </rPr>
      <t>I</t>
    </r>
  </si>
  <si>
    <r>
      <t>水力学</t>
    </r>
    <r>
      <rPr>
        <sz val="9"/>
        <rFont val="Times New Roman"/>
        <family val="1"/>
      </rPr>
      <t>I(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</t>
    </r>
  </si>
  <si>
    <t>至少选4.5学分</t>
  </si>
  <si>
    <t>跨学科公选课</t>
  </si>
  <si>
    <t xml:space="preserve">本硕共享（研讨课）   </t>
  </si>
  <si>
    <r>
      <t xml:space="preserve">  </t>
    </r>
    <r>
      <rPr>
        <sz val="9.5"/>
        <rFont val="宋体"/>
        <family val="0"/>
      </rPr>
      <t>注：修学本计划须先修过工科数学、物理；当主修专业与本专业的课程相同或相似时，经审核相同学分或高学分的课程可替代低学分课程。</t>
    </r>
  </si>
  <si>
    <t>工程估价(B)</t>
  </si>
  <si>
    <t>工程项目管理Ⅱ(B)</t>
  </si>
  <si>
    <t>07011270</t>
  </si>
  <si>
    <t>07011210</t>
  </si>
  <si>
    <t>17001050</t>
  </si>
  <si>
    <t>10021240</t>
  </si>
  <si>
    <t>07011310</t>
  </si>
  <si>
    <t>07011350</t>
  </si>
  <si>
    <t>07031030</t>
  </si>
  <si>
    <t>86001010</t>
  </si>
  <si>
    <t>19011000</t>
  </si>
  <si>
    <t>03201000</t>
  </si>
  <si>
    <t>11011010</t>
  </si>
  <si>
    <t>05522110</t>
  </si>
  <si>
    <t>05522120</t>
  </si>
  <si>
    <t>03244130</t>
  </si>
  <si>
    <t>21012010</t>
  </si>
  <si>
    <t>05511030</t>
  </si>
  <si>
    <t>05521040</t>
  </si>
  <si>
    <t>05531030</t>
  </si>
  <si>
    <t>21001140</t>
  </si>
  <si>
    <t>21031050</t>
  </si>
  <si>
    <t>05513010</t>
  </si>
  <si>
    <t>05562010</t>
  </si>
  <si>
    <t>05513050</t>
  </si>
  <si>
    <t>05563010</t>
  </si>
  <si>
    <t>05513030</t>
  </si>
  <si>
    <t>05513200</t>
  </si>
  <si>
    <t>05512010</t>
  </si>
  <si>
    <t>05513080</t>
  </si>
  <si>
    <t>21072020</t>
  </si>
  <si>
    <t>05513060</t>
  </si>
  <si>
    <t>21073010</t>
  </si>
  <si>
    <t>05563020</t>
  </si>
  <si>
    <t>05563030</t>
  </si>
  <si>
    <t>05513070</t>
  </si>
  <si>
    <t>05563040</t>
  </si>
  <si>
    <t>05523070</t>
  </si>
  <si>
    <t>05514010</t>
  </si>
  <si>
    <t>05514020</t>
  </si>
  <si>
    <t>21063020</t>
  </si>
  <si>
    <t>05514030</t>
  </si>
  <si>
    <t>21083120</t>
  </si>
  <si>
    <t>05572010</t>
  </si>
  <si>
    <t>12024080</t>
  </si>
  <si>
    <t>05574010</t>
  </si>
  <si>
    <t>05574020</t>
  </si>
  <si>
    <t>05564010</t>
  </si>
  <si>
    <t>05564020</t>
  </si>
  <si>
    <t>05564160</t>
  </si>
  <si>
    <t>05564040</t>
  </si>
  <si>
    <t>05564050</t>
  </si>
  <si>
    <t>05564080</t>
  </si>
  <si>
    <t>05514100</t>
  </si>
  <si>
    <t>05523110</t>
  </si>
  <si>
    <t>03242120</t>
  </si>
  <si>
    <t>05514110</t>
  </si>
  <si>
    <t>05524140</t>
  </si>
  <si>
    <t>05514160</t>
  </si>
  <si>
    <t>21063040</t>
  </si>
  <si>
    <t>05534050</t>
  </si>
  <si>
    <t>05564140</t>
  </si>
  <si>
    <t>81014010</t>
  </si>
  <si>
    <t>05564070</t>
  </si>
  <si>
    <t>05514090</t>
  </si>
  <si>
    <t>05514120</t>
  </si>
  <si>
    <t>05564100</t>
  </si>
  <si>
    <t>05514130</t>
  </si>
  <si>
    <t>05564110</t>
  </si>
  <si>
    <t>05564120</t>
  </si>
  <si>
    <t>05564130</t>
  </si>
  <si>
    <t>05513150</t>
  </si>
  <si>
    <t>05512020</t>
  </si>
  <si>
    <t>05512030</t>
  </si>
  <si>
    <t>21032060</t>
  </si>
  <si>
    <t>05513090</t>
  </si>
  <si>
    <t>05563090</t>
  </si>
  <si>
    <t>05513120</t>
  </si>
  <si>
    <t>05513130</t>
  </si>
  <si>
    <t>05514040</t>
  </si>
  <si>
    <t>05514050</t>
  </si>
  <si>
    <t>05564030</t>
  </si>
  <si>
    <t>05514060</t>
  </si>
  <si>
    <t>05000010</t>
  </si>
  <si>
    <t>04000050</t>
  </si>
  <si>
    <t>05562900</t>
  </si>
  <si>
    <t>21073900</t>
  </si>
  <si>
    <t>10021310</t>
  </si>
  <si>
    <t>86001020</t>
  </si>
  <si>
    <t>毛泽东思想和中国特色社会主义理论体系概论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</si>
</sst>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[DBNum1][$-804]yyyy&quot;年&quot;m&quot;月&quot;d&quot;日&quot;"/>
    <numFmt numFmtId="189" formatCode="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000000"/>
    <numFmt numFmtId="194" formatCode="0.0_ "/>
    <numFmt numFmtId="195" formatCode="0_ "/>
    <numFmt numFmtId="196" formatCode="0.0E+00"/>
    <numFmt numFmtId="197" formatCode="0.000_ "/>
    <numFmt numFmtId="198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b/>
      <sz val="15"/>
      <name val="宋体"/>
      <family val="0"/>
    </font>
    <font>
      <b/>
      <sz val="9"/>
      <name val="Times New Roman"/>
      <family val="1"/>
    </font>
    <font>
      <sz val="9"/>
      <name val="黑体"/>
      <family val="0"/>
    </font>
    <font>
      <sz val="9.5"/>
      <name val="宋体"/>
      <family val="0"/>
    </font>
    <font>
      <sz val="9.5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vertAlign val="superscript"/>
      <sz val="8"/>
      <name val="Times New Roman"/>
      <family val="1"/>
    </font>
    <font>
      <sz val="12"/>
      <color indexed="10"/>
      <name val="宋体"/>
      <family val="0"/>
    </font>
    <font>
      <sz val="9"/>
      <color indexed="10"/>
      <name val="Times New Roman"/>
      <family val="1"/>
    </font>
    <font>
      <sz val="12"/>
      <color indexed="12"/>
      <name val="宋体"/>
      <family val="0"/>
    </font>
    <font>
      <vertAlign val="superscript"/>
      <sz val="9"/>
      <name val="宋体"/>
      <family val="0"/>
    </font>
    <font>
      <sz val="9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193" fontId="1" fillId="0" borderId="5" xfId="0" applyNumberFormat="1" applyFont="1" applyBorder="1" applyAlignment="1">
      <alignment horizontal="center" wrapText="1"/>
    </xf>
    <xf numFmtId="193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justify" wrapText="1"/>
    </xf>
    <xf numFmtId="0" fontId="3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justify" wrapText="1"/>
    </xf>
    <xf numFmtId="0" fontId="3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49" fontId="17" fillId="0" borderId="0" xfId="0" applyNumberFormat="1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95" fontId="3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/>
    </xf>
    <xf numFmtId="0" fontId="3" fillId="3" borderId="0" xfId="0" applyFont="1" applyFill="1" applyAlignment="1">
      <alignment/>
    </xf>
    <xf numFmtId="0" fontId="1" fillId="5" borderId="1" xfId="0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193" fontId="3" fillId="0" borderId="5" xfId="0" applyNumberFormat="1" applyFont="1" applyFill="1" applyBorder="1" applyAlignment="1">
      <alignment horizontal="center" wrapText="1"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3" xfId="0" applyFont="1" applyFill="1" applyBorder="1" applyAlignment="1">
      <alignment horizontal="justify" wrapText="1"/>
    </xf>
    <xf numFmtId="0" fontId="27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93" fontId="1" fillId="0" borderId="5" xfId="0" applyNumberFormat="1" applyFont="1" applyFill="1" applyBorder="1" applyAlignment="1">
      <alignment horizontal="center" wrapText="1"/>
    </xf>
    <xf numFmtId="193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justify" wrapText="1"/>
    </xf>
    <xf numFmtId="0" fontId="1" fillId="0" borderId="1" xfId="0" applyFont="1" applyBorder="1" applyAlignment="1">
      <alignment/>
    </xf>
    <xf numFmtId="0" fontId="15" fillId="4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" fillId="0" borderId="4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93" fontId="3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16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93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95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" fillId="3" borderId="3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93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9" fillId="0" borderId="0" xfId="0" applyFont="1" applyAlignment="1">
      <alignment/>
    </xf>
    <xf numFmtId="49" fontId="3" fillId="3" borderId="1" xfId="0" applyNumberFormat="1" applyFont="1" applyFill="1" applyBorder="1" applyAlignment="1">
      <alignment horizontal="justify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justify" wrapText="1"/>
    </xf>
    <xf numFmtId="49" fontId="29" fillId="0" borderId="0" xfId="0" applyNumberFormat="1" applyFont="1" applyAlignment="1">
      <alignment/>
    </xf>
    <xf numFmtId="49" fontId="3" fillId="3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justify" wrapText="1"/>
    </xf>
    <xf numFmtId="49" fontId="3" fillId="0" borderId="1" xfId="0" applyNumberFormat="1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1" fillId="4" borderId="9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9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3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4" fontId="0" fillId="0" borderId="7" xfId="17" applyBorder="1" applyAlignment="1">
      <alignment horizontal="center" vertical="center"/>
    </xf>
    <xf numFmtId="44" fontId="0" fillId="0" borderId="12" xfId="17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0" fontId="18" fillId="0" borderId="8" xfId="0" applyFont="1" applyBorder="1" applyAlignment="1">
      <alignment/>
    </xf>
    <xf numFmtId="0" fontId="17" fillId="0" borderId="8" xfId="0" applyFont="1" applyBorder="1" applyAlignment="1">
      <alignment/>
    </xf>
    <xf numFmtId="0" fontId="1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32</xdr:row>
      <xdr:rowOff>0</xdr:rowOff>
    </xdr:from>
    <xdr:to>
      <xdr:col>2</xdr:col>
      <xdr:colOff>1419225</xdr:colOff>
      <xdr:row>32</xdr:row>
      <xdr:rowOff>0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1924050" y="60483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1190625</xdr:colOff>
      <xdr:row>32</xdr:row>
      <xdr:rowOff>0</xdr:rowOff>
    </xdr:from>
    <xdr:to>
      <xdr:col>2</xdr:col>
      <xdr:colOff>1419225</xdr:colOff>
      <xdr:row>32</xdr:row>
      <xdr:rowOff>0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1924050" y="60483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1390650</xdr:colOff>
      <xdr:row>22</xdr:row>
      <xdr:rowOff>0</xdr:rowOff>
    </xdr:from>
    <xdr:to>
      <xdr:col>3</xdr:col>
      <xdr:colOff>0</xdr:colOff>
      <xdr:row>24</xdr:row>
      <xdr:rowOff>171450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2124075" y="4238625"/>
          <a:ext cx="2190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1400175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4" name="TextBox 30"/>
        <xdr:cNvSpPr txBox="1">
          <a:spLocks noChangeArrowheads="1"/>
        </xdr:cNvSpPr>
      </xdr:nvSpPr>
      <xdr:spPr>
        <a:xfrm>
          <a:off x="2133600" y="5686425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1390650</xdr:colOff>
      <xdr:row>26</xdr:row>
      <xdr:rowOff>0</xdr:rowOff>
    </xdr:from>
    <xdr:to>
      <xdr:col>3</xdr:col>
      <xdr:colOff>0</xdr:colOff>
      <xdr:row>28</xdr:row>
      <xdr:rowOff>171450</xdr:rowOff>
    </xdr:to>
    <xdr:sp>
      <xdr:nvSpPr>
        <xdr:cNvPr id="5" name="TextBox 31"/>
        <xdr:cNvSpPr txBox="1">
          <a:spLocks noChangeArrowheads="1"/>
        </xdr:cNvSpPr>
      </xdr:nvSpPr>
      <xdr:spPr>
        <a:xfrm>
          <a:off x="2124075" y="4962525"/>
          <a:ext cx="2190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1400175</xdr:colOff>
      <xdr:row>32</xdr:row>
      <xdr:rowOff>0</xdr:rowOff>
    </xdr:from>
    <xdr:to>
      <xdr:col>3</xdr:col>
      <xdr:colOff>0</xdr:colOff>
      <xdr:row>34</xdr:row>
      <xdr:rowOff>171450</xdr:rowOff>
    </xdr:to>
    <xdr:sp>
      <xdr:nvSpPr>
        <xdr:cNvPr id="6" name="TextBox 32"/>
        <xdr:cNvSpPr txBox="1">
          <a:spLocks noChangeArrowheads="1"/>
        </xdr:cNvSpPr>
      </xdr:nvSpPr>
      <xdr:spPr>
        <a:xfrm>
          <a:off x="2133600" y="6048375"/>
          <a:ext cx="2095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1400175</xdr:colOff>
      <xdr:row>36</xdr:row>
      <xdr:rowOff>0</xdr:rowOff>
    </xdr:from>
    <xdr:to>
      <xdr:col>3</xdr:col>
      <xdr:colOff>0</xdr:colOff>
      <xdr:row>40</xdr:row>
      <xdr:rowOff>0</xdr:rowOff>
    </xdr:to>
    <xdr:sp>
      <xdr:nvSpPr>
        <xdr:cNvPr id="7" name="TextBox 33"/>
        <xdr:cNvSpPr txBox="1">
          <a:spLocks noChangeArrowheads="1"/>
        </xdr:cNvSpPr>
      </xdr:nvSpPr>
      <xdr:spPr>
        <a:xfrm>
          <a:off x="2133600" y="6772275"/>
          <a:ext cx="2095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选2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3</xdr:row>
      <xdr:rowOff>114300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524250" y="942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66675</xdr:colOff>
      <xdr:row>3</xdr:row>
      <xdr:rowOff>114300</xdr:rowOff>
    </xdr:from>
    <xdr:ext cx="76200" cy="219075"/>
    <xdr:sp>
      <xdr:nvSpPr>
        <xdr:cNvPr id="2" name="TextBox 13"/>
        <xdr:cNvSpPr txBox="1">
          <a:spLocks noChangeArrowheads="1"/>
        </xdr:cNvSpPr>
      </xdr:nvSpPr>
      <xdr:spPr>
        <a:xfrm>
          <a:off x="3524250" y="942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zoomScaleSheetLayoutView="100" workbookViewId="0" topLeftCell="A24">
      <selection activeCell="Y17" sqref="Y17"/>
    </sheetView>
  </sheetViews>
  <sheetFormatPr defaultColWidth="9.00390625" defaultRowHeight="14.25"/>
  <cols>
    <col min="1" max="1" width="2.75390625" style="0" customWidth="1"/>
    <col min="2" max="2" width="6.875" style="3" customWidth="1"/>
    <col min="3" max="3" width="21.125" style="13" customWidth="1"/>
    <col min="4" max="4" width="4.375" style="11" bestFit="1" customWidth="1"/>
    <col min="5" max="5" width="4.25390625" style="81" customWidth="1"/>
    <col min="6" max="8" width="3.25390625" style="11" customWidth="1"/>
    <col min="9" max="9" width="3.00390625" style="11" customWidth="1"/>
    <col min="10" max="13" width="2.625" style="11" customWidth="1"/>
    <col min="14" max="15" width="3.125" style="11" customWidth="1"/>
    <col min="16" max="16" width="2.50390625" style="11" customWidth="1"/>
    <col min="17" max="17" width="3.625" style="11" bestFit="1" customWidth="1"/>
    <col min="18" max="19" width="2.50390625" style="11" customWidth="1"/>
    <col min="20" max="20" width="3.625" style="11" bestFit="1" customWidth="1"/>
    <col min="21" max="21" width="2.50390625" style="11" customWidth="1"/>
    <col min="22" max="22" width="2.75390625" style="11" customWidth="1"/>
    <col min="23" max="23" width="3.00390625" style="0" customWidth="1"/>
    <col min="24" max="24" width="12.25390625" style="0" customWidth="1"/>
    <col min="25" max="25" width="7.50390625" style="0" customWidth="1"/>
    <col min="26" max="26" width="8.00390625" style="0" customWidth="1"/>
    <col min="27" max="27" width="8.125" style="0" customWidth="1"/>
    <col min="28" max="28" width="8.25390625" style="0" customWidth="1"/>
  </cols>
  <sheetData>
    <row r="1" spans="1:22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18.75" customHeight="1">
      <c r="A2" s="215" t="s">
        <v>108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5" customHeight="1">
      <c r="A3" s="204" t="s">
        <v>110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4" s="5" customFormat="1" ht="17.25" customHeight="1">
      <c r="A4" s="221" t="s">
        <v>130</v>
      </c>
      <c r="B4" s="216" t="s">
        <v>131</v>
      </c>
      <c r="C4" s="234" t="s">
        <v>132</v>
      </c>
      <c r="D4" s="226" t="s">
        <v>133</v>
      </c>
      <c r="E4" s="230" t="s">
        <v>134</v>
      </c>
      <c r="F4" s="230"/>
      <c r="G4" s="230"/>
      <c r="H4" s="226" t="s">
        <v>135</v>
      </c>
      <c r="I4" s="226" t="s">
        <v>136</v>
      </c>
      <c r="J4" s="201" t="s">
        <v>137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3"/>
      <c r="V4" s="221" t="s">
        <v>138</v>
      </c>
      <c r="W4" s="221" t="s">
        <v>6</v>
      </c>
      <c r="X4" s="233" t="s">
        <v>249</v>
      </c>
    </row>
    <row r="5" spans="1:24" s="5" customFormat="1" ht="16.5" customHeight="1">
      <c r="A5" s="222"/>
      <c r="B5" s="216"/>
      <c r="C5" s="222"/>
      <c r="D5" s="230"/>
      <c r="E5" s="226" t="s">
        <v>12</v>
      </c>
      <c r="F5" s="226" t="s">
        <v>13</v>
      </c>
      <c r="G5" s="226" t="s">
        <v>139</v>
      </c>
      <c r="H5" s="230" t="s">
        <v>140</v>
      </c>
      <c r="I5" s="230"/>
      <c r="J5" s="226" t="s">
        <v>35</v>
      </c>
      <c r="K5" s="230"/>
      <c r="L5" s="230"/>
      <c r="M5" s="226" t="s">
        <v>16</v>
      </c>
      <c r="N5" s="230"/>
      <c r="O5" s="230"/>
      <c r="P5" s="226" t="s">
        <v>17</v>
      </c>
      <c r="Q5" s="230"/>
      <c r="R5" s="230"/>
      <c r="S5" s="226" t="s">
        <v>18</v>
      </c>
      <c r="T5" s="230"/>
      <c r="U5" s="230"/>
      <c r="V5" s="210"/>
      <c r="W5" s="222"/>
      <c r="X5" s="233"/>
    </row>
    <row r="6" spans="1:24" s="5" customFormat="1" ht="12.75" customHeight="1">
      <c r="A6" s="222"/>
      <c r="B6" s="200"/>
      <c r="C6" s="222"/>
      <c r="D6" s="219"/>
      <c r="E6" s="208"/>
      <c r="F6" s="213"/>
      <c r="G6" s="213"/>
      <c r="H6" s="213"/>
      <c r="I6" s="213"/>
      <c r="J6" s="230">
        <v>1</v>
      </c>
      <c r="K6" s="230">
        <v>2</v>
      </c>
      <c r="L6" s="212">
        <v>3</v>
      </c>
      <c r="M6" s="230">
        <v>1</v>
      </c>
      <c r="N6" s="230">
        <v>2</v>
      </c>
      <c r="O6" s="212">
        <v>3</v>
      </c>
      <c r="P6" s="230">
        <v>1</v>
      </c>
      <c r="Q6" s="230">
        <v>2</v>
      </c>
      <c r="R6" s="212">
        <v>3</v>
      </c>
      <c r="S6" s="230">
        <v>1</v>
      </c>
      <c r="T6" s="230">
        <v>2</v>
      </c>
      <c r="U6" s="212">
        <v>3</v>
      </c>
      <c r="V6" s="210"/>
      <c r="W6" s="222"/>
      <c r="X6" s="233"/>
    </row>
    <row r="7" spans="1:24" s="5" customFormat="1" ht="19.5" customHeight="1">
      <c r="A7" s="209"/>
      <c r="B7" s="200"/>
      <c r="C7" s="209"/>
      <c r="D7" s="219"/>
      <c r="E7" s="208"/>
      <c r="F7" s="213"/>
      <c r="G7" s="213"/>
      <c r="H7" s="213"/>
      <c r="I7" s="213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1"/>
      <c r="W7" s="209"/>
      <c r="X7" s="233"/>
    </row>
    <row r="8" spans="1:23" s="5" customFormat="1" ht="14.25" customHeight="1">
      <c r="A8" s="205" t="s">
        <v>3</v>
      </c>
      <c r="B8" s="170">
        <v>13011070</v>
      </c>
      <c r="C8" s="36" t="s">
        <v>53</v>
      </c>
      <c r="D8" s="37">
        <v>2</v>
      </c>
      <c r="E8" s="37">
        <v>32</v>
      </c>
      <c r="F8" s="38"/>
      <c r="G8" s="38"/>
      <c r="H8" s="38"/>
      <c r="I8" s="37">
        <v>16</v>
      </c>
      <c r="J8" s="38"/>
      <c r="K8" s="38"/>
      <c r="L8" s="37">
        <v>2</v>
      </c>
      <c r="M8" s="38"/>
      <c r="N8" s="38"/>
      <c r="O8" s="38"/>
      <c r="P8" s="38"/>
      <c r="Q8" s="38"/>
      <c r="R8" s="38"/>
      <c r="S8" s="38"/>
      <c r="T8" s="38"/>
      <c r="U8" s="38"/>
      <c r="V8" s="37" t="s">
        <v>54</v>
      </c>
      <c r="W8" s="231" t="s">
        <v>163</v>
      </c>
    </row>
    <row r="9" spans="1:23" s="5" customFormat="1" ht="14.25" customHeight="1">
      <c r="A9" s="206"/>
      <c r="B9" s="170">
        <v>13013010</v>
      </c>
      <c r="C9" s="36" t="s">
        <v>55</v>
      </c>
      <c r="D9" s="37">
        <v>3</v>
      </c>
      <c r="E9" s="37">
        <v>48</v>
      </c>
      <c r="F9" s="38"/>
      <c r="G9" s="38"/>
      <c r="H9" s="38"/>
      <c r="I9" s="37" t="s">
        <v>141</v>
      </c>
      <c r="J9" s="38"/>
      <c r="K9" s="38"/>
      <c r="L9" s="38"/>
      <c r="M9" s="38"/>
      <c r="N9" s="37">
        <v>3</v>
      </c>
      <c r="O9" s="38"/>
      <c r="P9" s="38"/>
      <c r="Q9" s="38"/>
      <c r="R9" s="38"/>
      <c r="S9" s="38"/>
      <c r="T9" s="38"/>
      <c r="U9" s="38"/>
      <c r="V9" s="37" t="s">
        <v>54</v>
      </c>
      <c r="W9" s="231"/>
    </row>
    <row r="10" spans="1:23" s="63" customFormat="1" ht="21.75" customHeight="1">
      <c r="A10" s="206"/>
      <c r="B10" s="171">
        <v>13011030</v>
      </c>
      <c r="C10" s="65" t="s">
        <v>345</v>
      </c>
      <c r="D10" s="66">
        <v>3</v>
      </c>
      <c r="E10" s="66">
        <v>48</v>
      </c>
      <c r="F10" s="67"/>
      <c r="G10" s="67"/>
      <c r="H10" s="67"/>
      <c r="I10" s="66">
        <v>22</v>
      </c>
      <c r="J10" s="67"/>
      <c r="K10" s="67"/>
      <c r="L10" s="67"/>
      <c r="M10" s="67"/>
      <c r="N10" s="67"/>
      <c r="O10" s="66">
        <v>3</v>
      </c>
      <c r="P10" s="67"/>
      <c r="Q10" s="67"/>
      <c r="R10" s="67"/>
      <c r="S10" s="67"/>
      <c r="T10" s="67"/>
      <c r="U10" s="67"/>
      <c r="V10" s="66" t="s">
        <v>54</v>
      </c>
      <c r="W10" s="231"/>
    </row>
    <row r="11" spans="1:23" s="5" customFormat="1" ht="14.25" customHeight="1">
      <c r="A11" s="206"/>
      <c r="B11" s="170">
        <v>88011020</v>
      </c>
      <c r="C11" s="36" t="s">
        <v>221</v>
      </c>
      <c r="D11" s="37">
        <v>3</v>
      </c>
      <c r="E11" s="37">
        <v>48</v>
      </c>
      <c r="F11" s="38"/>
      <c r="G11" s="38"/>
      <c r="H11" s="38"/>
      <c r="I11" s="37" t="s">
        <v>142</v>
      </c>
      <c r="J11" s="38"/>
      <c r="K11" s="37">
        <v>3</v>
      </c>
      <c r="L11" s="38"/>
      <c r="M11" s="38"/>
      <c r="N11" s="38"/>
      <c r="O11" s="38"/>
      <c r="P11" s="38"/>
      <c r="Q11" s="38"/>
      <c r="R11" s="38"/>
      <c r="S11" s="38"/>
      <c r="T11" s="38"/>
      <c r="U11" s="36"/>
      <c r="V11" s="37" t="s">
        <v>143</v>
      </c>
      <c r="W11" s="231"/>
    </row>
    <row r="12" spans="1:24" s="5" customFormat="1" ht="14.25" customHeight="1">
      <c r="A12" s="206"/>
      <c r="B12" s="170">
        <v>88011030</v>
      </c>
      <c r="C12" s="36" t="s">
        <v>56</v>
      </c>
      <c r="D12" s="37">
        <v>0.5</v>
      </c>
      <c r="E12" s="37">
        <v>8</v>
      </c>
      <c r="F12" s="38"/>
      <c r="G12" s="38">
        <v>8</v>
      </c>
      <c r="H12" s="38"/>
      <c r="I12" s="37" t="s">
        <v>142</v>
      </c>
      <c r="J12" s="38"/>
      <c r="K12" s="38"/>
      <c r="L12" s="38"/>
      <c r="M12" s="38"/>
      <c r="N12" s="38"/>
      <c r="O12" s="38"/>
      <c r="P12" s="38"/>
      <c r="Q12" s="37">
        <v>0.5</v>
      </c>
      <c r="R12" s="38"/>
      <c r="S12" s="38"/>
      <c r="T12" s="38"/>
      <c r="U12" s="38"/>
      <c r="V12" s="37" t="s">
        <v>54</v>
      </c>
      <c r="W12" s="231"/>
      <c r="X12" s="1"/>
    </row>
    <row r="13" spans="1:23" s="5" customFormat="1" ht="14.25" customHeight="1">
      <c r="A13" s="206"/>
      <c r="B13" s="170">
        <v>88011010</v>
      </c>
      <c r="C13" s="36" t="s">
        <v>57</v>
      </c>
      <c r="D13" s="37">
        <v>0.5</v>
      </c>
      <c r="E13" s="37">
        <v>8</v>
      </c>
      <c r="F13" s="38"/>
      <c r="G13" s="38">
        <v>8</v>
      </c>
      <c r="H13" s="38"/>
      <c r="I13" s="37" t="s">
        <v>142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7">
        <v>0.5</v>
      </c>
      <c r="U13" s="38"/>
      <c r="V13" s="37" t="s">
        <v>54</v>
      </c>
      <c r="W13" s="231"/>
    </row>
    <row r="14" spans="1:23" s="5" customFormat="1" ht="14.25" customHeight="1">
      <c r="A14" s="206"/>
      <c r="B14" s="170" t="s">
        <v>260</v>
      </c>
      <c r="C14" s="36" t="s">
        <v>207</v>
      </c>
      <c r="D14" s="37">
        <v>9</v>
      </c>
      <c r="E14" s="37">
        <v>96</v>
      </c>
      <c r="F14" s="38"/>
      <c r="G14" s="37">
        <v>96</v>
      </c>
      <c r="H14" s="38"/>
      <c r="I14" s="38"/>
      <c r="J14" s="38"/>
      <c r="K14" s="37">
        <v>4</v>
      </c>
      <c r="L14" s="37">
        <v>4</v>
      </c>
      <c r="M14" s="38"/>
      <c r="N14" s="37">
        <v>4</v>
      </c>
      <c r="O14" s="37" t="s">
        <v>142</v>
      </c>
      <c r="P14" s="38"/>
      <c r="Q14" s="38"/>
      <c r="R14" s="38"/>
      <c r="S14" s="38"/>
      <c r="T14" s="38"/>
      <c r="U14" s="38"/>
      <c r="V14" s="37" t="s">
        <v>0</v>
      </c>
      <c r="W14" s="231"/>
    </row>
    <row r="15" spans="1:23" s="5" customFormat="1" ht="14.25" customHeight="1">
      <c r="A15" s="206"/>
      <c r="B15" s="170">
        <v>1801111</v>
      </c>
      <c r="C15" s="36" t="s">
        <v>58</v>
      </c>
      <c r="D15" s="37">
        <v>4</v>
      </c>
      <c r="E15" s="37">
        <v>128</v>
      </c>
      <c r="F15" s="38"/>
      <c r="G15" s="38"/>
      <c r="H15" s="38"/>
      <c r="I15" s="38"/>
      <c r="J15" s="38"/>
      <c r="K15" s="37">
        <v>2</v>
      </c>
      <c r="L15" s="37">
        <v>2</v>
      </c>
      <c r="M15" s="38"/>
      <c r="N15" s="37">
        <v>2</v>
      </c>
      <c r="O15" s="37">
        <v>2</v>
      </c>
      <c r="P15" s="38"/>
      <c r="Q15" s="37" t="s">
        <v>142</v>
      </c>
      <c r="R15" s="37" t="s">
        <v>142</v>
      </c>
      <c r="S15" s="38"/>
      <c r="T15" s="38"/>
      <c r="U15" s="38"/>
      <c r="V15" s="37" t="s">
        <v>54</v>
      </c>
      <c r="W15" s="231"/>
    </row>
    <row r="16" spans="1:23" s="5" customFormat="1" ht="14.25" customHeight="1">
      <c r="A16" s="206"/>
      <c r="B16" s="172">
        <v>99000002</v>
      </c>
      <c r="C16" s="36" t="s">
        <v>144</v>
      </c>
      <c r="D16" s="37">
        <v>0.5</v>
      </c>
      <c r="E16" s="37"/>
      <c r="F16" s="38"/>
      <c r="G16" s="37" t="s">
        <v>142</v>
      </c>
      <c r="H16" s="38">
        <v>20</v>
      </c>
      <c r="I16" s="38" t="s">
        <v>145</v>
      </c>
      <c r="J16" s="38"/>
      <c r="K16" s="38" t="s">
        <v>146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 t="s">
        <v>0</v>
      </c>
      <c r="W16" s="231"/>
    </row>
    <row r="17" spans="1:23" s="5" customFormat="1" ht="14.25" customHeight="1">
      <c r="A17" s="206"/>
      <c r="B17" s="187">
        <v>99300001</v>
      </c>
      <c r="C17" s="36" t="s">
        <v>222</v>
      </c>
      <c r="D17" s="37">
        <v>2</v>
      </c>
      <c r="E17" s="37">
        <v>40</v>
      </c>
      <c r="F17" s="37"/>
      <c r="G17" s="37"/>
      <c r="H17" s="68">
        <v>32</v>
      </c>
      <c r="I17" s="38" t="s">
        <v>147</v>
      </c>
      <c r="J17" s="37"/>
      <c r="K17" s="37">
        <v>3</v>
      </c>
      <c r="L17" s="79"/>
      <c r="M17" s="37"/>
      <c r="N17" s="37"/>
      <c r="O17" s="37"/>
      <c r="P17" s="37"/>
      <c r="Q17" s="37"/>
      <c r="R17" s="37"/>
      <c r="S17" s="37"/>
      <c r="T17" s="37"/>
      <c r="U17" s="37"/>
      <c r="V17" s="37" t="s">
        <v>0</v>
      </c>
      <c r="W17" s="231"/>
    </row>
    <row r="18" spans="1:23" s="5" customFormat="1" ht="14.25" customHeight="1">
      <c r="A18" s="206"/>
      <c r="B18" s="187">
        <v>99300002</v>
      </c>
      <c r="C18" s="36" t="s">
        <v>148</v>
      </c>
      <c r="D18" s="37">
        <v>2</v>
      </c>
      <c r="E18" s="37">
        <v>36</v>
      </c>
      <c r="F18" s="37"/>
      <c r="G18" s="37"/>
      <c r="H18" s="68">
        <v>32</v>
      </c>
      <c r="I18" s="37"/>
      <c r="J18" s="37"/>
      <c r="K18" s="84"/>
      <c r="L18" s="37">
        <v>2</v>
      </c>
      <c r="M18" s="37"/>
      <c r="N18" s="37"/>
      <c r="O18" s="37"/>
      <c r="P18" s="37"/>
      <c r="Q18" s="37"/>
      <c r="R18" s="37"/>
      <c r="S18" s="37"/>
      <c r="T18" s="37"/>
      <c r="U18" s="37"/>
      <c r="V18" s="37" t="s">
        <v>0</v>
      </c>
      <c r="W18" s="231"/>
    </row>
    <row r="19" spans="1:23" s="5" customFormat="1" ht="14.25" customHeight="1">
      <c r="A19" s="206"/>
      <c r="B19" s="170" t="s">
        <v>259</v>
      </c>
      <c r="C19" s="36" t="s">
        <v>149</v>
      </c>
      <c r="D19" s="37">
        <v>10</v>
      </c>
      <c r="E19" s="37">
        <v>128</v>
      </c>
      <c r="F19" s="37"/>
      <c r="G19" s="37">
        <v>64</v>
      </c>
      <c r="H19" s="68">
        <v>8</v>
      </c>
      <c r="I19" s="37"/>
      <c r="J19" s="37"/>
      <c r="K19" s="37">
        <v>6</v>
      </c>
      <c r="L19" s="37">
        <v>6</v>
      </c>
      <c r="M19" s="37"/>
      <c r="N19" s="37"/>
      <c r="O19" s="37"/>
      <c r="P19" s="37"/>
      <c r="Q19" s="37"/>
      <c r="R19" s="37"/>
      <c r="S19" s="37"/>
      <c r="T19" s="37"/>
      <c r="U19" s="37"/>
      <c r="V19" s="37" t="s">
        <v>0</v>
      </c>
      <c r="W19" s="231"/>
    </row>
    <row r="20" spans="1:23" s="5" customFormat="1" ht="14.25" customHeight="1">
      <c r="A20" s="206"/>
      <c r="B20" s="173" t="s">
        <v>258</v>
      </c>
      <c r="C20" s="80" t="s">
        <v>152</v>
      </c>
      <c r="D20" s="37">
        <v>2</v>
      </c>
      <c r="E20" s="37">
        <v>32</v>
      </c>
      <c r="F20" s="37">
        <v>4</v>
      </c>
      <c r="G20" s="37">
        <v>4</v>
      </c>
      <c r="H20" s="37"/>
      <c r="I20" s="37">
        <v>4</v>
      </c>
      <c r="J20" s="37"/>
      <c r="K20" s="37"/>
      <c r="L20" s="37">
        <v>2</v>
      </c>
      <c r="M20" s="37"/>
      <c r="N20" s="37"/>
      <c r="O20" s="77"/>
      <c r="P20" s="37"/>
      <c r="Q20" s="37"/>
      <c r="R20" s="37"/>
      <c r="S20" s="37"/>
      <c r="T20" s="37"/>
      <c r="U20" s="37"/>
      <c r="V20" s="37" t="s">
        <v>0</v>
      </c>
      <c r="W20" s="231"/>
    </row>
    <row r="21" spans="1:23" s="5" customFormat="1" ht="14.25" customHeight="1">
      <c r="A21" s="206"/>
      <c r="B21" s="174" t="s">
        <v>261</v>
      </c>
      <c r="C21" s="36" t="s">
        <v>150</v>
      </c>
      <c r="D21" s="37">
        <v>6</v>
      </c>
      <c r="E21" s="37">
        <v>80</v>
      </c>
      <c r="F21" s="37"/>
      <c r="G21" s="37">
        <v>32</v>
      </c>
      <c r="H21" s="37"/>
      <c r="I21" s="37"/>
      <c r="J21" s="37"/>
      <c r="K21" s="37"/>
      <c r="L21" s="37">
        <v>3</v>
      </c>
      <c r="M21" s="37"/>
      <c r="N21" s="37">
        <v>3</v>
      </c>
      <c r="O21" s="37"/>
      <c r="P21" s="37"/>
      <c r="Q21" s="37"/>
      <c r="R21" s="37"/>
      <c r="S21" s="37"/>
      <c r="T21" s="37"/>
      <c r="U21" s="37"/>
      <c r="V21" s="37" t="s">
        <v>0</v>
      </c>
      <c r="W21" s="231"/>
    </row>
    <row r="22" spans="1:23" s="5" customFormat="1" ht="14.25" customHeight="1">
      <c r="A22" s="206"/>
      <c r="B22" s="170" t="s">
        <v>343</v>
      </c>
      <c r="C22" s="36" t="s">
        <v>151</v>
      </c>
      <c r="D22" s="37">
        <v>2</v>
      </c>
      <c r="E22" s="38"/>
      <c r="F22" s="37">
        <v>64</v>
      </c>
      <c r="G22" s="38"/>
      <c r="H22" s="38"/>
      <c r="I22" s="38"/>
      <c r="J22" s="38"/>
      <c r="K22" s="38"/>
      <c r="L22" s="37">
        <v>2</v>
      </c>
      <c r="M22" s="38"/>
      <c r="N22" s="37">
        <v>2</v>
      </c>
      <c r="O22" s="38"/>
      <c r="P22" s="38"/>
      <c r="Q22" s="38"/>
      <c r="R22" s="38"/>
      <c r="S22" s="38"/>
      <c r="T22" s="38"/>
      <c r="U22" s="38"/>
      <c r="V22" s="37" t="s">
        <v>54</v>
      </c>
      <c r="W22" s="231"/>
    </row>
    <row r="23" spans="1:23" s="5" customFormat="1" ht="14.25" customHeight="1">
      <c r="A23" s="206"/>
      <c r="B23" s="175" t="s">
        <v>262</v>
      </c>
      <c r="C23" s="5" t="s">
        <v>155</v>
      </c>
      <c r="D23" s="2">
        <v>3</v>
      </c>
      <c r="E23" s="72">
        <v>48</v>
      </c>
      <c r="F23" s="104"/>
      <c r="G23" s="228"/>
      <c r="H23" s="229" t="s">
        <v>142</v>
      </c>
      <c r="I23" s="228"/>
      <c r="J23" s="228"/>
      <c r="K23" s="228"/>
      <c r="L23" s="228"/>
      <c r="M23" s="228"/>
      <c r="N23" s="228"/>
      <c r="O23" s="220">
        <v>3</v>
      </c>
      <c r="P23" s="228"/>
      <c r="Q23" s="228"/>
      <c r="R23" s="228"/>
      <c r="S23" s="228"/>
      <c r="T23" s="228"/>
      <c r="U23" s="228"/>
      <c r="V23" s="232" t="s">
        <v>164</v>
      </c>
      <c r="W23" s="226" t="s">
        <v>165</v>
      </c>
    </row>
    <row r="24" spans="1:23" s="5" customFormat="1" ht="14.25" customHeight="1">
      <c r="A24" s="206"/>
      <c r="B24" s="175" t="s">
        <v>263</v>
      </c>
      <c r="C24" s="223" t="s">
        <v>156</v>
      </c>
      <c r="D24" s="2">
        <v>3</v>
      </c>
      <c r="E24" s="72">
        <v>48</v>
      </c>
      <c r="F24" s="72"/>
      <c r="G24" s="228"/>
      <c r="H24" s="229"/>
      <c r="I24" s="228"/>
      <c r="J24" s="228"/>
      <c r="K24" s="228"/>
      <c r="L24" s="228"/>
      <c r="M24" s="228"/>
      <c r="N24" s="228"/>
      <c r="O24" s="220"/>
      <c r="P24" s="228"/>
      <c r="Q24" s="228"/>
      <c r="R24" s="228"/>
      <c r="S24" s="228"/>
      <c r="T24" s="228"/>
      <c r="U24" s="228"/>
      <c r="V24" s="232"/>
      <c r="W24" s="226"/>
    </row>
    <row r="25" spans="1:23" s="5" customFormat="1" ht="14.25" customHeight="1">
      <c r="A25" s="206"/>
      <c r="B25" s="176" t="s">
        <v>264</v>
      </c>
      <c r="C25" s="223" t="s">
        <v>157</v>
      </c>
      <c r="D25" s="2">
        <v>2.5</v>
      </c>
      <c r="E25" s="72">
        <v>32</v>
      </c>
      <c r="F25" s="72">
        <v>16</v>
      </c>
      <c r="G25" s="228"/>
      <c r="H25" s="229"/>
      <c r="I25" s="228"/>
      <c r="J25" s="228"/>
      <c r="K25" s="228"/>
      <c r="L25" s="228"/>
      <c r="M25" s="228"/>
      <c r="N25" s="228"/>
      <c r="O25" s="220"/>
      <c r="P25" s="228"/>
      <c r="Q25" s="228"/>
      <c r="R25" s="228"/>
      <c r="S25" s="228"/>
      <c r="T25" s="228"/>
      <c r="U25" s="228"/>
      <c r="V25" s="232"/>
      <c r="W25" s="226"/>
    </row>
    <row r="26" spans="1:23" s="5" customFormat="1" ht="14.25" customHeight="1">
      <c r="A26" s="206"/>
      <c r="B26" s="176" t="s">
        <v>265</v>
      </c>
      <c r="C26" s="32" t="s">
        <v>239</v>
      </c>
      <c r="D26" s="33">
        <v>1</v>
      </c>
      <c r="E26" s="33">
        <v>16</v>
      </c>
      <c r="F26" s="72"/>
      <c r="G26" s="72"/>
      <c r="H26" s="72"/>
      <c r="I26" s="72"/>
      <c r="J26" s="72"/>
      <c r="K26" s="72">
        <v>1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226"/>
    </row>
    <row r="27" spans="1:23" s="5" customFormat="1" ht="14.25" customHeight="1">
      <c r="A27" s="206"/>
      <c r="B27" s="177" t="s">
        <v>266</v>
      </c>
      <c r="C27" s="32" t="s">
        <v>59</v>
      </c>
      <c r="D27" s="240">
        <v>2</v>
      </c>
      <c r="E27" s="242">
        <v>32</v>
      </c>
      <c r="F27" s="220"/>
      <c r="G27" s="220"/>
      <c r="H27" s="220"/>
      <c r="I27" s="220"/>
      <c r="J27" s="220"/>
      <c r="K27" s="220">
        <v>2</v>
      </c>
      <c r="L27" s="228"/>
      <c r="M27" s="220"/>
      <c r="N27" s="220"/>
      <c r="O27" s="220"/>
      <c r="P27" s="220"/>
      <c r="Q27" s="220"/>
      <c r="R27" s="220"/>
      <c r="S27" s="220"/>
      <c r="T27" s="220"/>
      <c r="U27" s="220"/>
      <c r="V27" s="232" t="s">
        <v>164</v>
      </c>
      <c r="W27" s="226"/>
    </row>
    <row r="28" spans="1:23" s="5" customFormat="1" ht="14.25" customHeight="1">
      <c r="A28" s="206"/>
      <c r="B28" s="177" t="s">
        <v>267</v>
      </c>
      <c r="C28" s="32" t="s">
        <v>60</v>
      </c>
      <c r="D28" s="240"/>
      <c r="E28" s="242"/>
      <c r="F28" s="220"/>
      <c r="G28" s="220"/>
      <c r="H28" s="220"/>
      <c r="I28" s="220"/>
      <c r="J28" s="220"/>
      <c r="K28" s="220"/>
      <c r="L28" s="228"/>
      <c r="M28" s="220"/>
      <c r="N28" s="220"/>
      <c r="O28" s="220"/>
      <c r="P28" s="220"/>
      <c r="Q28" s="220"/>
      <c r="R28" s="220"/>
      <c r="S28" s="220"/>
      <c r="T28" s="220"/>
      <c r="U28" s="220"/>
      <c r="V28" s="232"/>
      <c r="W28" s="226"/>
    </row>
    <row r="29" spans="1:23" s="5" customFormat="1" ht="14.25" customHeight="1">
      <c r="A29" s="206"/>
      <c r="B29" s="177" t="s">
        <v>268</v>
      </c>
      <c r="C29" s="32" t="s">
        <v>61</v>
      </c>
      <c r="D29" s="241"/>
      <c r="E29" s="243"/>
      <c r="F29" s="220"/>
      <c r="G29" s="220"/>
      <c r="H29" s="220"/>
      <c r="I29" s="220"/>
      <c r="J29" s="220"/>
      <c r="K29" s="220"/>
      <c r="L29" s="228"/>
      <c r="M29" s="220"/>
      <c r="N29" s="220"/>
      <c r="O29" s="220"/>
      <c r="P29" s="220"/>
      <c r="Q29" s="220"/>
      <c r="R29" s="220"/>
      <c r="S29" s="220"/>
      <c r="T29" s="220"/>
      <c r="U29" s="220"/>
      <c r="V29" s="232"/>
      <c r="W29" s="226"/>
    </row>
    <row r="30" spans="1:23" s="5" customFormat="1" ht="14.25" customHeight="1">
      <c r="A30" s="206"/>
      <c r="B30" s="178"/>
      <c r="C30" s="32" t="s">
        <v>158</v>
      </c>
      <c r="D30" s="33">
        <v>6</v>
      </c>
      <c r="E30" s="33">
        <v>96</v>
      </c>
      <c r="F30" s="134"/>
      <c r="G30" s="134"/>
      <c r="H30" s="134"/>
      <c r="I30" s="134"/>
      <c r="J30" s="134"/>
      <c r="K30" s="135" t="s">
        <v>146</v>
      </c>
      <c r="L30" s="135" t="s">
        <v>146</v>
      </c>
      <c r="M30" s="134"/>
      <c r="N30" s="135" t="s">
        <v>146</v>
      </c>
      <c r="O30" s="135" t="s">
        <v>146</v>
      </c>
      <c r="P30" s="134"/>
      <c r="Q30" s="135" t="s">
        <v>146</v>
      </c>
      <c r="R30" s="135" t="s">
        <v>146</v>
      </c>
      <c r="S30" s="134"/>
      <c r="T30" s="134"/>
      <c r="U30" s="134"/>
      <c r="V30" s="33" t="s">
        <v>54</v>
      </c>
      <c r="W30" s="226"/>
    </row>
    <row r="31" spans="1:24" s="5" customFormat="1" ht="14.25" customHeight="1">
      <c r="A31" s="206"/>
      <c r="B31" s="179" t="s">
        <v>269</v>
      </c>
      <c r="C31" s="73" t="s">
        <v>122</v>
      </c>
      <c r="D31" s="64">
        <v>2</v>
      </c>
      <c r="E31" s="74">
        <v>32</v>
      </c>
      <c r="F31" s="230"/>
      <c r="G31" s="230"/>
      <c r="H31" s="230"/>
      <c r="I31" s="230"/>
      <c r="J31" s="230"/>
      <c r="K31" s="230"/>
      <c r="L31" s="230"/>
      <c r="M31" s="230"/>
      <c r="N31" s="230"/>
      <c r="O31" s="17">
        <v>2</v>
      </c>
      <c r="P31" s="230"/>
      <c r="Q31" s="230"/>
      <c r="R31" s="230"/>
      <c r="S31" s="230"/>
      <c r="T31" s="230"/>
      <c r="U31" s="230"/>
      <c r="V31" s="230" t="s">
        <v>143</v>
      </c>
      <c r="W31" s="226"/>
      <c r="X31" s="218" t="s">
        <v>160</v>
      </c>
    </row>
    <row r="32" spans="1:24" s="5" customFormat="1" ht="14.25" customHeight="1">
      <c r="A32" s="206"/>
      <c r="B32" s="179" t="s">
        <v>270</v>
      </c>
      <c r="C32" s="73" t="s">
        <v>153</v>
      </c>
      <c r="D32" s="64">
        <v>3</v>
      </c>
      <c r="E32" s="74">
        <v>48</v>
      </c>
      <c r="F32" s="230"/>
      <c r="G32" s="230"/>
      <c r="H32" s="230"/>
      <c r="I32" s="230"/>
      <c r="J32" s="230"/>
      <c r="K32" s="230"/>
      <c r="L32" s="230"/>
      <c r="M32" s="230"/>
      <c r="N32" s="230"/>
      <c r="O32" s="17">
        <v>3</v>
      </c>
      <c r="P32" s="230"/>
      <c r="Q32" s="230"/>
      <c r="R32" s="230"/>
      <c r="S32" s="230"/>
      <c r="T32" s="230"/>
      <c r="U32" s="230"/>
      <c r="V32" s="226"/>
      <c r="W32" s="226"/>
      <c r="X32" s="218"/>
    </row>
    <row r="33" spans="1:24" s="5" customFormat="1" ht="14.25" customHeight="1">
      <c r="A33" s="206"/>
      <c r="B33" s="180" t="s">
        <v>271</v>
      </c>
      <c r="C33" s="27" t="s">
        <v>159</v>
      </c>
      <c r="D33" s="234">
        <v>2</v>
      </c>
      <c r="E33" s="237">
        <v>32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>
        <v>2</v>
      </c>
      <c r="U33" s="230"/>
      <c r="V33" s="226" t="s">
        <v>162</v>
      </c>
      <c r="W33" s="226"/>
      <c r="X33" s="218" t="s">
        <v>161</v>
      </c>
    </row>
    <row r="34" spans="1:24" s="5" customFormat="1" ht="14.25" customHeight="1">
      <c r="A34" s="206"/>
      <c r="B34" s="180" t="s">
        <v>272</v>
      </c>
      <c r="C34" s="27" t="s">
        <v>78</v>
      </c>
      <c r="D34" s="235"/>
      <c r="E34" s="238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26"/>
      <c r="W34" s="226"/>
      <c r="X34" s="218"/>
    </row>
    <row r="35" spans="1:24" s="5" customFormat="1" ht="14.25" customHeight="1">
      <c r="A35" s="206"/>
      <c r="B35" s="180"/>
      <c r="C35" s="27" t="s">
        <v>79</v>
      </c>
      <c r="D35" s="236"/>
      <c r="E35" s="217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26"/>
      <c r="W35" s="226"/>
      <c r="X35" s="218"/>
    </row>
    <row r="36" spans="1:23" s="5" customFormat="1" ht="14.25" customHeight="1">
      <c r="A36" s="207"/>
      <c r="B36" s="181"/>
      <c r="C36" s="75" t="s">
        <v>166</v>
      </c>
      <c r="D36" s="44">
        <f>SUM(D8:D35)-3</f>
        <v>71</v>
      </c>
      <c r="E36" s="44">
        <f>SUM(E8:E35)-136</f>
        <v>980</v>
      </c>
      <c r="F36" s="105">
        <v>68</v>
      </c>
      <c r="G36" s="105">
        <f>SUM(G8:G35)</f>
        <v>212</v>
      </c>
      <c r="H36" s="105">
        <f>SUM(H8:H35)</f>
        <v>92</v>
      </c>
      <c r="I36" s="105">
        <f>SUM(I8:I32)</f>
        <v>42</v>
      </c>
      <c r="J36" s="105"/>
      <c r="K36" s="105">
        <f>SUM(K8:K35)</f>
        <v>21</v>
      </c>
      <c r="L36" s="105">
        <f aca="true" t="shared" si="0" ref="L36:T36">SUM(L8:L35)</f>
        <v>23</v>
      </c>
      <c r="M36" s="105"/>
      <c r="N36" s="105">
        <f t="shared" si="0"/>
        <v>14</v>
      </c>
      <c r="O36" s="105">
        <f>SUM(O8:O35)-3</f>
        <v>10</v>
      </c>
      <c r="P36" s="105"/>
      <c r="Q36" s="105">
        <f t="shared" si="0"/>
        <v>0.5</v>
      </c>
      <c r="R36" s="105"/>
      <c r="S36" s="105"/>
      <c r="T36" s="105">
        <f t="shared" si="0"/>
        <v>2.5</v>
      </c>
      <c r="U36" s="105"/>
      <c r="V36" s="44"/>
      <c r="W36" s="104"/>
    </row>
    <row r="37" spans="1:35" s="78" customFormat="1" ht="14.25" customHeight="1">
      <c r="A37" s="221" t="s">
        <v>154</v>
      </c>
      <c r="B37" s="182" t="s">
        <v>273</v>
      </c>
      <c r="C37" s="39" t="s">
        <v>62</v>
      </c>
      <c r="D37" s="40">
        <v>0.5</v>
      </c>
      <c r="E37" s="42"/>
      <c r="F37" s="40"/>
      <c r="G37" s="224">
        <v>16</v>
      </c>
      <c r="H37" s="40"/>
      <c r="I37" s="40"/>
      <c r="J37" s="40"/>
      <c r="K37" s="224">
        <v>1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7" t="s">
        <v>54</v>
      </c>
      <c r="W37" s="10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23" s="54" customFormat="1" ht="14.25" customHeight="1">
      <c r="A38" s="222"/>
      <c r="B38" s="183" t="s">
        <v>274</v>
      </c>
      <c r="C38" s="41" t="s">
        <v>236</v>
      </c>
      <c r="D38" s="42">
        <v>0.5</v>
      </c>
      <c r="E38" s="42"/>
      <c r="F38" s="42"/>
      <c r="G38" s="225"/>
      <c r="H38" s="42"/>
      <c r="I38" s="42"/>
      <c r="J38" s="42"/>
      <c r="K38" s="22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7" t="s">
        <v>54</v>
      </c>
      <c r="W38" s="104"/>
    </row>
    <row r="39" spans="1:23" s="54" customFormat="1" ht="14.25" customHeight="1">
      <c r="A39" s="222"/>
      <c r="B39" s="183"/>
      <c r="C39" s="41" t="s">
        <v>237</v>
      </c>
      <c r="D39" s="42">
        <v>0.5</v>
      </c>
      <c r="E39" s="42"/>
      <c r="F39" s="42"/>
      <c r="G39" s="224">
        <v>16</v>
      </c>
      <c r="H39" s="42"/>
      <c r="I39" s="42"/>
      <c r="J39" s="42"/>
      <c r="K39" s="224">
        <v>1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37" t="s">
        <v>54</v>
      </c>
      <c r="W39" s="104"/>
    </row>
    <row r="40" spans="1:23" s="54" customFormat="1" ht="14.25" customHeight="1">
      <c r="A40" s="222"/>
      <c r="B40" s="183" t="s">
        <v>275</v>
      </c>
      <c r="C40" s="41" t="s">
        <v>238</v>
      </c>
      <c r="D40" s="42">
        <v>0.5</v>
      </c>
      <c r="E40" s="42"/>
      <c r="F40" s="42"/>
      <c r="G40" s="225"/>
      <c r="H40" s="42"/>
      <c r="I40" s="42"/>
      <c r="J40" s="42"/>
      <c r="K40" s="22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37" t="s">
        <v>54</v>
      </c>
      <c r="W40" s="104"/>
    </row>
    <row r="41" spans="1:23" s="54" customFormat="1" ht="15" customHeight="1">
      <c r="A41" s="222"/>
      <c r="B41" s="183" t="s">
        <v>276</v>
      </c>
      <c r="C41" s="41" t="s">
        <v>63</v>
      </c>
      <c r="D41" s="42">
        <v>3</v>
      </c>
      <c r="E41" s="42">
        <v>40</v>
      </c>
      <c r="F41" s="42"/>
      <c r="G41" s="42" t="s">
        <v>142</v>
      </c>
      <c r="H41" s="42">
        <v>16</v>
      </c>
      <c r="I41" s="42"/>
      <c r="J41" s="42"/>
      <c r="K41" s="42">
        <v>3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37" t="s">
        <v>54</v>
      </c>
      <c r="W41" s="104"/>
    </row>
    <row r="42" spans="1:23" s="5" customFormat="1" ht="15" customHeight="1">
      <c r="A42" s="222"/>
      <c r="B42" s="169">
        <v>12024180</v>
      </c>
      <c r="C42" s="41" t="s">
        <v>64</v>
      </c>
      <c r="D42" s="42">
        <v>2.5</v>
      </c>
      <c r="E42" s="42">
        <v>40</v>
      </c>
      <c r="F42" s="42"/>
      <c r="G42" s="42"/>
      <c r="H42" s="42"/>
      <c r="I42" s="42"/>
      <c r="J42" s="42"/>
      <c r="K42" s="42"/>
      <c r="L42" s="42"/>
      <c r="M42" s="42"/>
      <c r="N42" s="42">
        <v>2.5</v>
      </c>
      <c r="O42" s="42"/>
      <c r="P42" s="42"/>
      <c r="Q42" s="42"/>
      <c r="R42" s="42"/>
      <c r="S42" s="42"/>
      <c r="T42" s="42"/>
      <c r="U42" s="42"/>
      <c r="V42" s="42" t="s">
        <v>0</v>
      </c>
      <c r="W42" s="104"/>
    </row>
    <row r="43" spans="1:23" s="5" customFormat="1" ht="15" customHeight="1">
      <c r="A43" s="222"/>
      <c r="B43" s="183" t="s">
        <v>277</v>
      </c>
      <c r="C43" s="41" t="s">
        <v>199</v>
      </c>
      <c r="D43" s="42">
        <v>2.5</v>
      </c>
      <c r="E43" s="42">
        <v>40</v>
      </c>
      <c r="F43" s="42"/>
      <c r="G43" s="42"/>
      <c r="H43" s="42"/>
      <c r="I43" s="42"/>
      <c r="J43" s="42"/>
      <c r="K43" s="42"/>
      <c r="L43" s="42"/>
      <c r="M43" s="42"/>
      <c r="N43" s="42"/>
      <c r="O43" s="42">
        <v>2.5</v>
      </c>
      <c r="P43" s="42"/>
      <c r="Q43" s="42"/>
      <c r="R43" s="42"/>
      <c r="S43" s="42"/>
      <c r="T43" s="42"/>
      <c r="U43" s="42"/>
      <c r="V43" s="37" t="s">
        <v>54</v>
      </c>
      <c r="W43" s="104"/>
    </row>
    <row r="44" spans="1:25" s="5" customFormat="1" ht="15" customHeight="1">
      <c r="A44" s="222"/>
      <c r="B44" s="183"/>
      <c r="C44" s="41" t="s">
        <v>167</v>
      </c>
      <c r="D44" s="42">
        <v>5</v>
      </c>
      <c r="E44" s="42">
        <v>80</v>
      </c>
      <c r="F44" s="42"/>
      <c r="G44" s="42"/>
      <c r="H44" s="42"/>
      <c r="I44" s="42"/>
      <c r="J44" s="42"/>
      <c r="K44" s="42"/>
      <c r="L44" s="42"/>
      <c r="M44" s="42"/>
      <c r="N44" s="42">
        <v>5</v>
      </c>
      <c r="O44" s="37"/>
      <c r="P44" s="37"/>
      <c r="Q44" s="37"/>
      <c r="R44" s="37"/>
      <c r="S44" s="37"/>
      <c r="T44" s="42"/>
      <c r="U44" s="42"/>
      <c r="V44" s="42" t="s">
        <v>0</v>
      </c>
      <c r="W44" s="104"/>
      <c r="Y44" s="76"/>
    </row>
    <row r="45" spans="1:23" s="5" customFormat="1" ht="15" customHeight="1">
      <c r="A45" s="222"/>
      <c r="B45" s="183" t="s">
        <v>278</v>
      </c>
      <c r="C45" s="41" t="s">
        <v>250</v>
      </c>
      <c r="D45" s="42">
        <v>4</v>
      </c>
      <c r="E45" s="42">
        <v>64</v>
      </c>
      <c r="F45" s="42"/>
      <c r="G45" s="42"/>
      <c r="H45" s="42"/>
      <c r="I45" s="42"/>
      <c r="J45" s="42"/>
      <c r="K45" s="42"/>
      <c r="L45" s="42"/>
      <c r="M45" s="42"/>
      <c r="N45" s="42"/>
      <c r="O45" s="37">
        <v>4</v>
      </c>
      <c r="P45" s="37"/>
      <c r="Q45" s="37"/>
      <c r="R45" s="37"/>
      <c r="S45" s="37"/>
      <c r="T45" s="42"/>
      <c r="U45" s="42"/>
      <c r="V45" s="42" t="s">
        <v>0</v>
      </c>
      <c r="W45" s="104"/>
    </row>
    <row r="46" spans="1:23" s="5" customFormat="1" ht="15" customHeight="1">
      <c r="A46" s="222"/>
      <c r="B46" s="183"/>
      <c r="C46" s="41" t="s">
        <v>251</v>
      </c>
      <c r="D46" s="42">
        <v>2</v>
      </c>
      <c r="E46" s="42">
        <v>32</v>
      </c>
      <c r="F46" s="42"/>
      <c r="G46" s="42"/>
      <c r="H46" s="42"/>
      <c r="I46" s="42"/>
      <c r="J46" s="42"/>
      <c r="K46" s="42"/>
      <c r="L46" s="42"/>
      <c r="M46" s="42"/>
      <c r="N46" s="42"/>
      <c r="O46" s="37">
        <v>2</v>
      </c>
      <c r="P46" s="37"/>
      <c r="Q46" s="85"/>
      <c r="R46" s="85"/>
      <c r="S46" s="37"/>
      <c r="T46" s="42"/>
      <c r="U46" s="42"/>
      <c r="V46" s="37" t="s">
        <v>54</v>
      </c>
      <c r="W46" s="104"/>
    </row>
    <row r="47" spans="1:23" s="5" customFormat="1" ht="15" customHeight="1">
      <c r="A47" s="222"/>
      <c r="B47" s="183" t="s">
        <v>279</v>
      </c>
      <c r="C47" s="41" t="s">
        <v>66</v>
      </c>
      <c r="D47" s="42">
        <v>3</v>
      </c>
      <c r="E47" s="42">
        <v>48</v>
      </c>
      <c r="F47" s="42"/>
      <c r="G47" s="42"/>
      <c r="H47" s="42"/>
      <c r="I47" s="42"/>
      <c r="J47" s="42"/>
      <c r="K47" s="42"/>
      <c r="L47" s="42"/>
      <c r="M47" s="42"/>
      <c r="N47" s="42"/>
      <c r="O47" s="85"/>
      <c r="P47" s="37"/>
      <c r="Q47" s="86">
        <v>3</v>
      </c>
      <c r="R47" s="85"/>
      <c r="S47" s="37"/>
      <c r="T47" s="42"/>
      <c r="U47" s="42"/>
      <c r="V47" s="42" t="s">
        <v>0</v>
      </c>
      <c r="W47" s="104"/>
    </row>
    <row r="48" spans="1:23" s="5" customFormat="1" ht="15" customHeight="1">
      <c r="A48" s="222"/>
      <c r="B48" s="183" t="s">
        <v>280</v>
      </c>
      <c r="C48" s="41" t="s">
        <v>69</v>
      </c>
      <c r="D48" s="42">
        <v>3</v>
      </c>
      <c r="E48" s="42">
        <v>40</v>
      </c>
      <c r="F48" s="43"/>
      <c r="G48" s="42" t="s">
        <v>113</v>
      </c>
      <c r="H48" s="42">
        <v>16</v>
      </c>
      <c r="I48" s="42"/>
      <c r="J48" s="42"/>
      <c r="K48" s="42"/>
      <c r="L48" s="42"/>
      <c r="M48" s="42"/>
      <c r="N48" s="42"/>
      <c r="O48" s="85"/>
      <c r="P48" s="37"/>
      <c r="Q48" s="37">
        <v>3</v>
      </c>
      <c r="R48" s="37"/>
      <c r="S48" s="37"/>
      <c r="T48" s="42"/>
      <c r="U48" s="42"/>
      <c r="V48" s="42" t="s">
        <v>0</v>
      </c>
      <c r="W48" s="104"/>
    </row>
    <row r="49" spans="1:23" s="5" customFormat="1" ht="15" customHeight="1">
      <c r="A49" s="209"/>
      <c r="B49" s="184"/>
      <c r="C49" s="82" t="s">
        <v>168</v>
      </c>
      <c r="D49" s="44">
        <f>SUM(D37:D48)-1</f>
        <v>26</v>
      </c>
      <c r="E49" s="44">
        <f>SUM(E37:E48)</f>
        <v>384</v>
      </c>
      <c r="F49" s="44"/>
      <c r="G49" s="44">
        <v>32</v>
      </c>
      <c r="H49" s="44">
        <f>SUM(H37:H48)</f>
        <v>32</v>
      </c>
      <c r="I49" s="44"/>
      <c r="J49" s="44"/>
      <c r="K49" s="44">
        <f>SUM(K37:K48)</f>
        <v>5</v>
      </c>
      <c r="L49" s="44"/>
      <c r="M49" s="44"/>
      <c r="N49" s="44">
        <f>SUM(N37:N48)</f>
        <v>7.5</v>
      </c>
      <c r="O49" s="44">
        <f>SUM(O37:O48)</f>
        <v>8.5</v>
      </c>
      <c r="P49" s="44"/>
      <c r="Q49" s="44">
        <f>SUM(Q37:Q48)</f>
        <v>6</v>
      </c>
      <c r="R49" s="44"/>
      <c r="S49" s="44"/>
      <c r="T49" s="44"/>
      <c r="U49" s="44"/>
      <c r="V49" s="44"/>
      <c r="W49" s="104"/>
    </row>
    <row r="50" spans="1:23" s="5" customFormat="1" ht="29.25" customHeight="1">
      <c r="A50" s="158"/>
      <c r="B50" s="185" t="s">
        <v>208</v>
      </c>
      <c r="C50" s="199" t="s">
        <v>243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</row>
    <row r="51" spans="1:23" s="5" customFormat="1" ht="16.5" customHeight="1">
      <c r="A51" s="159"/>
      <c r="B51" s="227" t="s">
        <v>244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</row>
    <row r="52" s="5" customFormat="1" ht="12" customHeight="1">
      <c r="B52" s="186"/>
    </row>
    <row r="53" spans="2:22" s="5" customFormat="1" ht="12">
      <c r="B53" s="186"/>
      <c r="C53" s="63"/>
      <c r="D53" s="1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s="5" customFormat="1" ht="12">
      <c r="B54" s="186"/>
      <c r="C54" s="63"/>
      <c r="D54" s="1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s="5" customFormat="1" ht="12">
      <c r="B55" s="186"/>
      <c r="C55" s="63"/>
      <c r="D55" s="1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s="5" customFormat="1" ht="12">
      <c r="B56" s="186"/>
      <c r="C56" s="63"/>
      <c r="D56" s="1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s="5" customFormat="1" ht="12">
      <c r="B57" s="186"/>
      <c r="C57" s="63"/>
      <c r="D57" s="1"/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mergeCells count="115">
    <mergeCell ref="W4:W7"/>
    <mergeCell ref="C50:W50"/>
    <mergeCell ref="R31:R32"/>
    <mergeCell ref="S6:S7"/>
    <mergeCell ref="T6:T7"/>
    <mergeCell ref="D27:D29"/>
    <mergeCell ref="E27:E29"/>
    <mergeCell ref="F27:F29"/>
    <mergeCell ref="G27:G29"/>
    <mergeCell ref="J27:J29"/>
    <mergeCell ref="S31:S32"/>
    <mergeCell ref="M27:M29"/>
    <mergeCell ref="G33:G35"/>
    <mergeCell ref="H33:H35"/>
    <mergeCell ref="I33:I35"/>
    <mergeCell ref="N27:N29"/>
    <mergeCell ref="Q31:Q32"/>
    <mergeCell ref="K27:K29"/>
    <mergeCell ref="L27:L29"/>
    <mergeCell ref="J31:J32"/>
    <mergeCell ref="K31:K32"/>
    <mergeCell ref="L31:L32"/>
    <mergeCell ref="O27:O29"/>
    <mergeCell ref="P27:P29"/>
    <mergeCell ref="P31:P32"/>
    <mergeCell ref="H27:H29"/>
    <mergeCell ref="O6:O7"/>
    <mergeCell ref="R6:R7"/>
    <mergeCell ref="P6:P7"/>
    <mergeCell ref="T27:T29"/>
    <mergeCell ref="Q27:Q29"/>
    <mergeCell ref="R27:R29"/>
    <mergeCell ref="S27:S29"/>
    <mergeCell ref="A3:V3"/>
    <mergeCell ref="A8:A36"/>
    <mergeCell ref="I4:I7"/>
    <mergeCell ref="E4:G4"/>
    <mergeCell ref="E5:E7"/>
    <mergeCell ref="R23:R25"/>
    <mergeCell ref="S23:S25"/>
    <mergeCell ref="U27:U29"/>
    <mergeCell ref="V27:V29"/>
    <mergeCell ref="M31:M32"/>
    <mergeCell ref="A1:V1"/>
    <mergeCell ref="A2:V2"/>
    <mergeCell ref="B4:B7"/>
    <mergeCell ref="C4:C7"/>
    <mergeCell ref="D4:D7"/>
    <mergeCell ref="J5:L5"/>
    <mergeCell ref="G5:G7"/>
    <mergeCell ref="S5:U5"/>
    <mergeCell ref="J4:U4"/>
    <mergeCell ref="L6:L7"/>
    <mergeCell ref="A4:A7"/>
    <mergeCell ref="Q6:Q7"/>
    <mergeCell ref="V4:V7"/>
    <mergeCell ref="M5:O5"/>
    <mergeCell ref="P5:R5"/>
    <mergeCell ref="U6:U7"/>
    <mergeCell ref="M6:M7"/>
    <mergeCell ref="N6:N7"/>
    <mergeCell ref="J6:J7"/>
    <mergeCell ref="F5:F7"/>
    <mergeCell ref="A37:A49"/>
    <mergeCell ref="O23:O25"/>
    <mergeCell ref="P23:P25"/>
    <mergeCell ref="Q23:Q25"/>
    <mergeCell ref="N23:N25"/>
    <mergeCell ref="M23:M25"/>
    <mergeCell ref="L23:L25"/>
    <mergeCell ref="K23:K25"/>
    <mergeCell ref="J23:J25"/>
    <mergeCell ref="N31:N32"/>
    <mergeCell ref="X4:X7"/>
    <mergeCell ref="D33:D35"/>
    <mergeCell ref="E33:E35"/>
    <mergeCell ref="X31:X32"/>
    <mergeCell ref="X33:X35"/>
    <mergeCell ref="J33:J35"/>
    <mergeCell ref="F33:F35"/>
    <mergeCell ref="K6:K7"/>
    <mergeCell ref="I27:I29"/>
    <mergeCell ref="H4:H7"/>
    <mergeCell ref="K33:K35"/>
    <mergeCell ref="L33:L35"/>
    <mergeCell ref="M33:M35"/>
    <mergeCell ref="N33:N35"/>
    <mergeCell ref="O33:O35"/>
    <mergeCell ref="P33:P35"/>
    <mergeCell ref="Q33:Q35"/>
    <mergeCell ref="R33:R35"/>
    <mergeCell ref="W8:W22"/>
    <mergeCell ref="V23:V25"/>
    <mergeCell ref="W23:W35"/>
    <mergeCell ref="S33:S35"/>
    <mergeCell ref="T23:T25"/>
    <mergeCell ref="U23:U25"/>
    <mergeCell ref="U31:U32"/>
    <mergeCell ref="U33:U35"/>
    <mergeCell ref="V31:V32"/>
    <mergeCell ref="T31:T32"/>
    <mergeCell ref="V33:V35"/>
    <mergeCell ref="B51:W51"/>
    <mergeCell ref="G23:G25"/>
    <mergeCell ref="H23:H25"/>
    <mergeCell ref="I23:I25"/>
    <mergeCell ref="F31:F32"/>
    <mergeCell ref="G31:G32"/>
    <mergeCell ref="H31:H32"/>
    <mergeCell ref="I31:I32"/>
    <mergeCell ref="T33:T35"/>
    <mergeCell ref="G37:G38"/>
    <mergeCell ref="G39:G40"/>
    <mergeCell ref="K37:K38"/>
    <mergeCell ref="K39:K40"/>
  </mergeCells>
  <printOptions horizontalCentered="1"/>
  <pageMargins left="0.3937007874015748" right="0.15748031496062992" top="0.43307086614173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41"/>
  <sheetViews>
    <sheetView workbookViewId="0" topLeftCell="A1">
      <selection activeCell="D37" sqref="D37"/>
    </sheetView>
  </sheetViews>
  <sheetFormatPr defaultColWidth="9.00390625" defaultRowHeight="14.25"/>
  <cols>
    <col min="1" max="1" width="2.00390625" style="0" customWidth="1"/>
    <col min="2" max="2" width="2.75390625" style="6" customWidth="1"/>
    <col min="3" max="3" width="6.75390625" style="3" customWidth="1"/>
    <col min="4" max="4" width="20.375" style="5" customWidth="1"/>
    <col min="5" max="5" width="4.00390625" style="14" customWidth="1"/>
    <col min="6" max="6" width="3.75390625" style="15" customWidth="1"/>
    <col min="7" max="9" width="2.875" style="1" customWidth="1"/>
    <col min="10" max="14" width="2.75390625" style="1" customWidth="1"/>
    <col min="15" max="15" width="3.50390625" style="1" customWidth="1"/>
    <col min="16" max="17" width="3.125" style="1" customWidth="1"/>
    <col min="18" max="18" width="4.375" style="1" customWidth="1"/>
    <col min="19" max="21" width="3.125" style="1" customWidth="1"/>
    <col min="22" max="23" width="2.75390625" style="1" customWidth="1"/>
    <col min="24" max="24" width="3.375" style="1" customWidth="1"/>
    <col min="25" max="25" width="7.50390625" style="0" bestFit="1" customWidth="1"/>
  </cols>
  <sheetData>
    <row r="1" spans="2:24" s="4" customFormat="1" ht="15">
      <c r="B1" s="53"/>
      <c r="C1" s="188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2:24" s="52" customFormat="1" ht="24.75" customHeight="1">
      <c r="B2" s="268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2:24" s="8" customFormat="1" ht="15" customHeight="1">
      <c r="B3" s="270" t="s">
        <v>109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2:24" s="5" customFormat="1" ht="15" customHeight="1">
      <c r="B4" s="221" t="s">
        <v>8</v>
      </c>
      <c r="C4" s="216" t="s">
        <v>19</v>
      </c>
      <c r="D4" s="234" t="s">
        <v>27</v>
      </c>
      <c r="E4" s="226" t="s">
        <v>21</v>
      </c>
      <c r="F4" s="230" t="s">
        <v>20</v>
      </c>
      <c r="G4" s="230"/>
      <c r="H4" s="230"/>
      <c r="I4" s="221" t="s">
        <v>115</v>
      </c>
      <c r="J4" s="226" t="s">
        <v>2</v>
      </c>
      <c r="K4" s="201" t="s">
        <v>14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2"/>
      <c r="W4" s="221" t="s">
        <v>1</v>
      </c>
      <c r="X4" s="221" t="s">
        <v>6</v>
      </c>
    </row>
    <row r="5" spans="2:24" s="5" customFormat="1" ht="13.5" customHeight="1">
      <c r="B5" s="259"/>
      <c r="C5" s="216"/>
      <c r="D5" s="261"/>
      <c r="E5" s="230"/>
      <c r="F5" s="226" t="s">
        <v>12</v>
      </c>
      <c r="G5" s="226" t="s">
        <v>13</v>
      </c>
      <c r="H5" s="226" t="s">
        <v>116</v>
      </c>
      <c r="I5" s="222"/>
      <c r="J5" s="230"/>
      <c r="K5" s="226" t="s">
        <v>35</v>
      </c>
      <c r="L5" s="230"/>
      <c r="M5" s="230"/>
      <c r="N5" s="226" t="s">
        <v>16</v>
      </c>
      <c r="O5" s="230"/>
      <c r="P5" s="230"/>
      <c r="Q5" s="226" t="s">
        <v>17</v>
      </c>
      <c r="R5" s="230"/>
      <c r="S5" s="230"/>
      <c r="T5" s="226" t="s">
        <v>18</v>
      </c>
      <c r="U5" s="230"/>
      <c r="V5" s="230"/>
      <c r="W5" s="263"/>
      <c r="X5" s="235"/>
    </row>
    <row r="6" spans="2:24" s="5" customFormat="1" ht="9.75" customHeight="1">
      <c r="B6" s="259"/>
      <c r="C6" s="216"/>
      <c r="D6" s="261"/>
      <c r="E6" s="230"/>
      <c r="F6" s="230"/>
      <c r="G6" s="230"/>
      <c r="H6" s="250"/>
      <c r="I6" s="222"/>
      <c r="J6" s="230"/>
      <c r="K6" s="230">
        <v>1</v>
      </c>
      <c r="L6" s="230">
        <v>2</v>
      </c>
      <c r="M6" s="212">
        <v>3</v>
      </c>
      <c r="N6" s="212">
        <v>1</v>
      </c>
      <c r="O6" s="212">
        <v>2</v>
      </c>
      <c r="P6" s="212">
        <v>3</v>
      </c>
      <c r="Q6" s="212">
        <v>1</v>
      </c>
      <c r="R6" s="212">
        <v>2</v>
      </c>
      <c r="S6" s="212">
        <v>3</v>
      </c>
      <c r="T6" s="212">
        <v>1</v>
      </c>
      <c r="U6" s="212">
        <v>2</v>
      </c>
      <c r="V6" s="212">
        <v>3</v>
      </c>
      <c r="W6" s="263"/>
      <c r="X6" s="235"/>
    </row>
    <row r="7" spans="2:24" s="5" customFormat="1" ht="12.75" customHeight="1">
      <c r="B7" s="259"/>
      <c r="C7" s="200"/>
      <c r="D7" s="261"/>
      <c r="E7" s="249"/>
      <c r="F7" s="250"/>
      <c r="G7" s="250"/>
      <c r="H7" s="250"/>
      <c r="I7" s="222"/>
      <c r="J7" s="250"/>
      <c r="K7" s="230"/>
      <c r="L7" s="230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63"/>
      <c r="X7" s="235"/>
    </row>
    <row r="8" spans="2:24" s="5" customFormat="1" ht="10.5" customHeight="1">
      <c r="B8" s="260"/>
      <c r="C8" s="200"/>
      <c r="D8" s="262"/>
      <c r="E8" s="249"/>
      <c r="F8" s="250"/>
      <c r="G8" s="250"/>
      <c r="H8" s="250"/>
      <c r="I8" s="209"/>
      <c r="J8" s="250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64"/>
      <c r="X8" s="236"/>
    </row>
    <row r="9" spans="2:25" ht="13.5" customHeight="1">
      <c r="B9" s="221" t="s">
        <v>183</v>
      </c>
      <c r="C9" s="189" t="s">
        <v>281</v>
      </c>
      <c r="D9" s="138" t="s">
        <v>67</v>
      </c>
      <c r="E9" s="139">
        <v>2</v>
      </c>
      <c r="F9" s="139">
        <v>32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39">
        <v>2</v>
      </c>
      <c r="S9" s="140"/>
      <c r="T9" s="140"/>
      <c r="U9" s="140"/>
      <c r="V9" s="140"/>
      <c r="W9" s="139" t="s">
        <v>0</v>
      </c>
      <c r="X9" s="245" t="s">
        <v>209</v>
      </c>
      <c r="Y9" t="s">
        <v>175</v>
      </c>
    </row>
    <row r="10" spans="2:24" ht="13.5" customHeight="1">
      <c r="B10" s="222"/>
      <c r="C10" s="190" t="s">
        <v>282</v>
      </c>
      <c r="D10" s="138" t="s">
        <v>68</v>
      </c>
      <c r="E10" s="139">
        <v>5</v>
      </c>
      <c r="F10" s="139">
        <v>80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39">
        <v>5</v>
      </c>
      <c r="S10" s="140"/>
      <c r="T10" s="140"/>
      <c r="U10" s="140"/>
      <c r="V10" s="140"/>
      <c r="W10" s="139" t="s">
        <v>0</v>
      </c>
      <c r="X10" s="246"/>
    </row>
    <row r="11" spans="2:24" ht="13.5" customHeight="1">
      <c r="B11" s="222"/>
      <c r="C11" s="190" t="s">
        <v>283</v>
      </c>
      <c r="D11" s="138" t="s">
        <v>169</v>
      </c>
      <c r="E11" s="139">
        <v>3</v>
      </c>
      <c r="F11" s="139">
        <v>48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39">
        <v>3</v>
      </c>
      <c r="S11" s="140"/>
      <c r="T11" s="140"/>
      <c r="U11" s="140"/>
      <c r="V11" s="140"/>
      <c r="W11" s="139" t="s">
        <v>0</v>
      </c>
      <c r="X11" s="246"/>
    </row>
    <row r="12" spans="2:24" ht="13.5" customHeight="1">
      <c r="B12" s="222"/>
      <c r="C12" s="190"/>
      <c r="D12" s="138" t="s">
        <v>171</v>
      </c>
      <c r="E12" s="139">
        <v>2.5</v>
      </c>
      <c r="F12" s="139">
        <v>40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39">
        <v>2.5</v>
      </c>
      <c r="S12" s="140"/>
      <c r="T12" s="140"/>
      <c r="U12" s="140"/>
      <c r="V12" s="140"/>
      <c r="W12" s="139" t="s">
        <v>172</v>
      </c>
      <c r="X12" s="246"/>
    </row>
    <row r="13" spans="2:24" ht="13.5" customHeight="1">
      <c r="B13" s="222"/>
      <c r="C13" s="23"/>
      <c r="D13" s="63"/>
      <c r="E13" s="141"/>
      <c r="F13" s="142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11"/>
    </row>
    <row r="14" spans="2:24" ht="21.75" customHeight="1">
      <c r="B14" s="222"/>
      <c r="C14" s="189" t="s">
        <v>284</v>
      </c>
      <c r="D14" s="143" t="s">
        <v>193</v>
      </c>
      <c r="E14" s="66">
        <v>2.5</v>
      </c>
      <c r="F14" s="66">
        <v>40</v>
      </c>
      <c r="G14" s="165"/>
      <c r="H14" s="247"/>
      <c r="I14" s="247"/>
      <c r="J14" s="247"/>
      <c r="K14" s="247"/>
      <c r="L14" s="247"/>
      <c r="M14" s="247"/>
      <c r="N14" s="247"/>
      <c r="O14" s="247"/>
      <c r="P14" s="224">
        <v>3</v>
      </c>
      <c r="Q14" s="247"/>
      <c r="R14" s="247"/>
      <c r="S14" s="247"/>
      <c r="T14" s="247"/>
      <c r="U14" s="247"/>
      <c r="V14" s="247"/>
      <c r="W14" s="144" t="s">
        <v>0</v>
      </c>
      <c r="X14" s="209" t="s">
        <v>210</v>
      </c>
    </row>
    <row r="15" spans="2:24" ht="21.75" customHeight="1">
      <c r="B15" s="222"/>
      <c r="C15" s="191" t="s">
        <v>285</v>
      </c>
      <c r="D15" s="138" t="s">
        <v>187</v>
      </c>
      <c r="E15" s="66">
        <v>2.5</v>
      </c>
      <c r="F15" s="66">
        <v>40</v>
      </c>
      <c r="G15" s="166"/>
      <c r="H15" s="248"/>
      <c r="I15" s="248"/>
      <c r="J15" s="248"/>
      <c r="K15" s="248"/>
      <c r="L15" s="248"/>
      <c r="M15" s="248"/>
      <c r="N15" s="248"/>
      <c r="O15" s="248"/>
      <c r="P15" s="271"/>
      <c r="Q15" s="248"/>
      <c r="R15" s="248"/>
      <c r="S15" s="248"/>
      <c r="T15" s="248"/>
      <c r="U15" s="248"/>
      <c r="V15" s="248"/>
      <c r="W15" s="144" t="s">
        <v>0</v>
      </c>
      <c r="X15" s="226"/>
    </row>
    <row r="16" spans="2:24" ht="24" customHeight="1">
      <c r="B16" s="222"/>
      <c r="C16" s="190" t="s">
        <v>286</v>
      </c>
      <c r="D16" s="138" t="s">
        <v>170</v>
      </c>
      <c r="E16" s="90">
        <v>3</v>
      </c>
      <c r="F16" s="90">
        <v>48</v>
      </c>
      <c r="G16" s="167"/>
      <c r="H16" s="248"/>
      <c r="I16" s="248"/>
      <c r="J16" s="248"/>
      <c r="K16" s="248"/>
      <c r="L16" s="248"/>
      <c r="M16" s="248"/>
      <c r="N16" s="248"/>
      <c r="O16" s="248"/>
      <c r="P16" s="225"/>
      <c r="Q16" s="248"/>
      <c r="R16" s="248"/>
      <c r="S16" s="248"/>
      <c r="T16" s="248"/>
      <c r="U16" s="248"/>
      <c r="V16" s="248"/>
      <c r="W16" s="145" t="s">
        <v>0</v>
      </c>
      <c r="X16" s="221"/>
    </row>
    <row r="17" spans="2:24" ht="14.25">
      <c r="B17" s="222"/>
      <c r="C17" s="23"/>
      <c r="D17" s="63"/>
      <c r="E17" s="146"/>
      <c r="F17" s="147"/>
      <c r="G17" s="148"/>
      <c r="H17" s="148"/>
      <c r="I17" s="148"/>
      <c r="J17" s="148"/>
      <c r="K17" s="148"/>
      <c r="L17" s="148"/>
      <c r="M17" s="148"/>
      <c r="N17" s="148"/>
      <c r="O17" s="148"/>
      <c r="P17" s="107"/>
      <c r="Q17" s="148"/>
      <c r="R17" s="148"/>
      <c r="S17" s="148"/>
      <c r="T17" s="148"/>
      <c r="U17" s="148"/>
      <c r="V17" s="148"/>
      <c r="W17" s="107"/>
      <c r="X17" s="98"/>
    </row>
    <row r="18" spans="2:24" ht="17.25" customHeight="1">
      <c r="B18" s="222"/>
      <c r="C18" s="189" t="s">
        <v>287</v>
      </c>
      <c r="D18" s="73" t="s">
        <v>70</v>
      </c>
      <c r="E18" s="64">
        <v>4</v>
      </c>
      <c r="F18" s="64">
        <v>64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64">
        <v>4</v>
      </c>
      <c r="T18" s="120"/>
      <c r="U18" s="120"/>
      <c r="V18" s="120"/>
      <c r="W18" s="64" t="s">
        <v>0</v>
      </c>
      <c r="X18" s="222" t="s">
        <v>181</v>
      </c>
    </row>
    <row r="19" spans="2:24" ht="17.25" customHeight="1">
      <c r="B19" s="222"/>
      <c r="C19" s="189" t="s">
        <v>288</v>
      </c>
      <c r="D19" s="73" t="s">
        <v>180</v>
      </c>
      <c r="E19" s="17">
        <v>3.5</v>
      </c>
      <c r="F19" s="17">
        <v>56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7">
        <v>3.5</v>
      </c>
      <c r="T19" s="116"/>
      <c r="U19" s="116"/>
      <c r="V19" s="116"/>
      <c r="W19" s="17" t="s">
        <v>0</v>
      </c>
      <c r="X19" s="222"/>
    </row>
    <row r="20" spans="2:24" ht="16.5" customHeight="1">
      <c r="B20" s="222"/>
      <c r="C20" s="189" t="s">
        <v>289</v>
      </c>
      <c r="D20" s="73" t="s">
        <v>71</v>
      </c>
      <c r="E20" s="17">
        <v>4</v>
      </c>
      <c r="F20" s="17">
        <v>64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7">
        <v>4</v>
      </c>
      <c r="T20" s="116"/>
      <c r="U20" s="116"/>
      <c r="V20" s="116"/>
      <c r="W20" s="17" t="s">
        <v>0</v>
      </c>
      <c r="X20" s="222"/>
    </row>
    <row r="21" spans="2:24" ht="18.75" customHeight="1">
      <c r="B21" s="222"/>
      <c r="C21" s="192" t="s">
        <v>290</v>
      </c>
      <c r="D21" s="149" t="s">
        <v>72</v>
      </c>
      <c r="E21" s="117">
        <v>4</v>
      </c>
      <c r="F21" s="117">
        <v>64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7">
        <v>4</v>
      </c>
      <c r="T21" s="119"/>
      <c r="U21" s="119"/>
      <c r="V21" s="119"/>
      <c r="W21" s="117" t="s">
        <v>0</v>
      </c>
      <c r="X21" s="222"/>
    </row>
    <row r="22" spans="2:24" ht="13.5" customHeight="1">
      <c r="B22" s="108"/>
      <c r="C22" s="193"/>
      <c r="D22" s="150"/>
      <c r="E22" s="118"/>
      <c r="F22" s="118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18"/>
      <c r="T22" s="151"/>
      <c r="U22" s="151"/>
      <c r="V22" s="151"/>
      <c r="W22" s="118"/>
      <c r="X22" s="110"/>
    </row>
    <row r="23" spans="2:24" ht="14.25">
      <c r="B23" s="222" t="s">
        <v>190</v>
      </c>
      <c r="C23" s="190" t="s">
        <v>291</v>
      </c>
      <c r="D23" s="73" t="s">
        <v>73</v>
      </c>
      <c r="E23" s="230">
        <v>2</v>
      </c>
      <c r="F23" s="230">
        <v>32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30">
        <v>2</v>
      </c>
      <c r="T23" s="244"/>
      <c r="U23" s="244"/>
      <c r="V23" s="244"/>
      <c r="W23" s="265"/>
      <c r="X23" s="226" t="s">
        <v>192</v>
      </c>
    </row>
    <row r="24" spans="2:24" ht="14.25">
      <c r="B24" s="222"/>
      <c r="C24" s="190" t="s">
        <v>292</v>
      </c>
      <c r="D24" s="73" t="s">
        <v>74</v>
      </c>
      <c r="E24" s="230"/>
      <c r="F24" s="230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30"/>
      <c r="T24" s="244"/>
      <c r="U24" s="244"/>
      <c r="V24" s="244"/>
      <c r="W24" s="266"/>
      <c r="X24" s="226"/>
    </row>
    <row r="25" spans="2:24" ht="14.25">
      <c r="B25" s="222"/>
      <c r="C25" s="190"/>
      <c r="D25" s="152" t="s">
        <v>256</v>
      </c>
      <c r="E25" s="230"/>
      <c r="F25" s="230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30"/>
      <c r="T25" s="244"/>
      <c r="U25" s="244"/>
      <c r="V25" s="244"/>
      <c r="W25" s="266"/>
      <c r="X25" s="226"/>
    </row>
    <row r="26" spans="2:24" ht="14.25">
      <c r="B26" s="222"/>
      <c r="C26" s="194" t="s">
        <v>293</v>
      </c>
      <c r="D26" s="152" t="s">
        <v>257</v>
      </c>
      <c r="E26" s="230"/>
      <c r="F26" s="230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30"/>
      <c r="T26" s="244"/>
      <c r="U26" s="244"/>
      <c r="V26" s="244"/>
      <c r="W26" s="267"/>
      <c r="X26" s="226"/>
    </row>
    <row r="27" spans="2:28" ht="13.5" customHeight="1">
      <c r="B27" s="222"/>
      <c r="C27" s="195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09"/>
      <c r="Y27" s="115"/>
      <c r="Z27" s="114"/>
      <c r="AA27" s="114"/>
      <c r="AB27" s="114"/>
    </row>
    <row r="28" spans="2:25" ht="14.25">
      <c r="B28" s="222"/>
      <c r="C28" s="190" t="s">
        <v>294</v>
      </c>
      <c r="D28" s="73" t="s">
        <v>75</v>
      </c>
      <c r="E28" s="234">
        <v>2.5</v>
      </c>
      <c r="F28" s="234">
        <v>32</v>
      </c>
      <c r="G28" s="265"/>
      <c r="H28" s="234" t="s">
        <v>117</v>
      </c>
      <c r="I28" s="234">
        <v>16</v>
      </c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34">
        <v>2.5</v>
      </c>
      <c r="V28" s="265"/>
      <c r="W28" s="234" t="s">
        <v>0</v>
      </c>
      <c r="X28" s="221" t="s">
        <v>252</v>
      </c>
      <c r="Y28" s="168" t="s">
        <v>174</v>
      </c>
    </row>
    <row r="29" spans="2:25" ht="14.25">
      <c r="B29" s="222"/>
      <c r="C29" s="190" t="s">
        <v>295</v>
      </c>
      <c r="D29" s="122" t="s">
        <v>76</v>
      </c>
      <c r="E29" s="235"/>
      <c r="F29" s="235"/>
      <c r="G29" s="266"/>
      <c r="H29" s="235"/>
      <c r="I29" s="235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35"/>
      <c r="V29" s="266"/>
      <c r="W29" s="235"/>
      <c r="X29" s="222"/>
      <c r="Y29" s="168"/>
    </row>
    <row r="30" spans="2:25" ht="14.25">
      <c r="B30" s="222"/>
      <c r="C30" s="190" t="s">
        <v>296</v>
      </c>
      <c r="D30" s="122" t="s">
        <v>197</v>
      </c>
      <c r="E30" s="235"/>
      <c r="F30" s="236"/>
      <c r="G30" s="267"/>
      <c r="H30" s="236"/>
      <c r="I30" s="236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35"/>
      <c r="V30" s="267"/>
      <c r="W30" s="235"/>
      <c r="X30" s="222"/>
      <c r="Y30" s="168"/>
    </row>
    <row r="31" spans="2:25" ht="14.25">
      <c r="B31" s="222"/>
      <c r="C31" s="190" t="s">
        <v>297</v>
      </c>
      <c r="D31" s="122" t="s">
        <v>77</v>
      </c>
      <c r="E31" s="64">
        <v>2.5</v>
      </c>
      <c r="F31" s="164">
        <v>40</v>
      </c>
      <c r="G31" s="161"/>
      <c r="H31" s="160"/>
      <c r="I31" s="160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235"/>
      <c r="V31" s="161"/>
      <c r="W31" s="235"/>
      <c r="X31" s="222"/>
      <c r="Y31" s="168" t="s">
        <v>175</v>
      </c>
    </row>
    <row r="32" spans="2:24" ht="14.25">
      <c r="B32" s="222"/>
      <c r="C32" s="190" t="s">
        <v>298</v>
      </c>
      <c r="D32" s="122" t="s">
        <v>245</v>
      </c>
      <c r="E32" s="160">
        <v>2</v>
      </c>
      <c r="F32" s="162">
        <v>32</v>
      </c>
      <c r="G32" s="265"/>
      <c r="H32" s="234"/>
      <c r="I32" s="234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163">
        <v>2</v>
      </c>
      <c r="V32" s="265"/>
      <c r="W32" s="235"/>
      <c r="X32" s="222"/>
    </row>
    <row r="33" spans="2:24" ht="15">
      <c r="B33" s="209"/>
      <c r="G33" s="267"/>
      <c r="H33" s="236"/>
      <c r="I33" s="236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164"/>
      <c r="V33" s="267"/>
      <c r="W33" s="236"/>
      <c r="X33" s="209"/>
    </row>
    <row r="34" spans="2:24" ht="13.5" customHeight="1">
      <c r="B34" s="256" t="s">
        <v>22</v>
      </c>
      <c r="C34" s="257"/>
      <c r="D34" s="258"/>
      <c r="E34" s="44">
        <f>SUM(E9:E32)-13.5</f>
        <v>31.5</v>
      </c>
      <c r="F34" s="44">
        <f>SUM(F9:F32)-128-88</f>
        <v>496</v>
      </c>
      <c r="G34" s="44"/>
      <c r="H34" s="44" t="s">
        <v>118</v>
      </c>
      <c r="I34" s="44">
        <v>16</v>
      </c>
      <c r="J34" s="44"/>
      <c r="K34" s="44"/>
      <c r="L34" s="44"/>
      <c r="M34" s="44"/>
      <c r="N34" s="44"/>
      <c r="O34" s="44"/>
      <c r="P34" s="44">
        <f>SUM(P9:P33)</f>
        <v>3</v>
      </c>
      <c r="Q34" s="44"/>
      <c r="R34" s="44">
        <f>SUM(R9:R33)</f>
        <v>12.5</v>
      </c>
      <c r="S34" s="44">
        <v>9.5</v>
      </c>
      <c r="T34" s="44"/>
      <c r="U34" s="44">
        <f>SUM(U23:U33)</f>
        <v>4.5</v>
      </c>
      <c r="V34" s="44"/>
      <c r="W34" s="44"/>
      <c r="X34" s="44"/>
    </row>
    <row r="35" spans="2:25" ht="14.25">
      <c r="B35" s="221" t="s">
        <v>5</v>
      </c>
      <c r="C35" s="190" t="s">
        <v>299</v>
      </c>
      <c r="D35" s="138" t="s">
        <v>247</v>
      </c>
      <c r="E35" s="139">
        <v>1</v>
      </c>
      <c r="F35" s="139"/>
      <c r="G35" s="139">
        <v>32</v>
      </c>
      <c r="H35" s="139"/>
      <c r="I35" s="139"/>
      <c r="J35" s="139"/>
      <c r="K35" s="139"/>
      <c r="L35" s="139"/>
      <c r="M35" s="139"/>
      <c r="N35" s="139"/>
      <c r="O35" s="139">
        <v>0.5</v>
      </c>
      <c r="P35" s="139">
        <v>0.5</v>
      </c>
      <c r="Q35" s="139"/>
      <c r="R35" s="139">
        <v>0.5</v>
      </c>
      <c r="S35" s="139">
        <v>0.5</v>
      </c>
      <c r="T35" s="140"/>
      <c r="U35" s="140"/>
      <c r="V35" s="140"/>
      <c r="W35" s="140"/>
      <c r="X35" s="245" t="s">
        <v>209</v>
      </c>
      <c r="Y35" s="31"/>
    </row>
    <row r="36" spans="2:25" ht="14.25">
      <c r="B36" s="222"/>
      <c r="C36" s="190" t="s">
        <v>300</v>
      </c>
      <c r="D36" s="138" t="s">
        <v>248</v>
      </c>
      <c r="E36" s="139">
        <v>0.5</v>
      </c>
      <c r="F36" s="139"/>
      <c r="G36" s="139">
        <v>16</v>
      </c>
      <c r="H36" s="139"/>
      <c r="I36" s="139"/>
      <c r="J36" s="139"/>
      <c r="K36" s="139"/>
      <c r="L36" s="139"/>
      <c r="M36" s="139"/>
      <c r="N36" s="139"/>
      <c r="O36" s="139">
        <v>0.5</v>
      </c>
      <c r="P36" s="139"/>
      <c r="Q36" s="139"/>
      <c r="R36" s="139"/>
      <c r="S36" s="139"/>
      <c r="T36" s="140"/>
      <c r="U36" s="140"/>
      <c r="V36" s="140"/>
      <c r="W36" s="140"/>
      <c r="X36" s="246"/>
      <c r="Y36" s="31"/>
    </row>
    <row r="37" spans="2:25" ht="15.75" customHeight="1">
      <c r="B37" s="222"/>
      <c r="C37" s="190" t="s">
        <v>301</v>
      </c>
      <c r="D37" s="122" t="s">
        <v>80</v>
      </c>
      <c r="E37" s="234">
        <v>1.5</v>
      </c>
      <c r="F37" s="234">
        <v>20</v>
      </c>
      <c r="G37" s="234">
        <v>8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34">
        <v>2</v>
      </c>
      <c r="V37" s="20"/>
      <c r="W37" s="20"/>
      <c r="X37" s="221" t="s">
        <v>119</v>
      </c>
      <c r="Y37" s="31"/>
    </row>
    <row r="38" spans="2:25" ht="15.75" customHeight="1">
      <c r="B38" s="222"/>
      <c r="C38" s="190">
        <v>2107410</v>
      </c>
      <c r="D38" s="122" t="s">
        <v>81</v>
      </c>
      <c r="E38" s="235"/>
      <c r="F38" s="235"/>
      <c r="G38" s="23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35"/>
      <c r="V38" s="20"/>
      <c r="W38" s="20"/>
      <c r="X38" s="235"/>
      <c r="Y38" s="31"/>
    </row>
    <row r="39" spans="2:25" ht="14.25">
      <c r="B39" s="222"/>
      <c r="C39" s="190" t="s">
        <v>302</v>
      </c>
      <c r="D39" s="122" t="s">
        <v>82</v>
      </c>
      <c r="E39" s="236"/>
      <c r="F39" s="236"/>
      <c r="G39" s="236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36"/>
      <c r="V39" s="20"/>
      <c r="W39" s="20"/>
      <c r="X39" s="236"/>
      <c r="Y39" s="31"/>
    </row>
    <row r="40" spans="2:26" ht="14.25" customHeight="1">
      <c r="B40" s="253" t="s">
        <v>28</v>
      </c>
      <c r="C40" s="254"/>
      <c r="D40" s="255"/>
      <c r="E40" s="44">
        <f>SUM(E35:E39)</f>
        <v>3</v>
      </c>
      <c r="F40" s="44">
        <f>SUM(F35:F39)</f>
        <v>20</v>
      </c>
      <c r="G40" s="44">
        <f>SUM(G35:G39)</f>
        <v>56</v>
      </c>
      <c r="H40" s="45"/>
      <c r="I40" s="45"/>
      <c r="J40" s="45"/>
      <c r="K40" s="45"/>
      <c r="L40" s="45"/>
      <c r="M40" s="45"/>
      <c r="N40" s="45"/>
      <c r="O40" s="44">
        <f>SUM(O35:O39)</f>
        <v>1</v>
      </c>
      <c r="P40" s="44">
        <f>SUM(P36:P39)</f>
        <v>0</v>
      </c>
      <c r="Q40" s="44"/>
      <c r="R40" s="44">
        <f>SUM(R36:R39)</f>
        <v>0</v>
      </c>
      <c r="S40" s="44">
        <f>SUM(S36:S39)</f>
        <v>0</v>
      </c>
      <c r="T40" s="44"/>
      <c r="U40" s="44">
        <v>2</v>
      </c>
      <c r="V40" s="45"/>
      <c r="W40" s="45"/>
      <c r="X40" s="45"/>
      <c r="Z40" s="92"/>
    </row>
    <row r="41" spans="3:24" ht="14.25">
      <c r="C41" s="185" t="s">
        <v>208</v>
      </c>
      <c r="D41" s="199" t="s">
        <v>246</v>
      </c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</row>
  </sheetData>
  <mergeCells count="116">
    <mergeCell ref="W28:W33"/>
    <mergeCell ref="W23:W26"/>
    <mergeCell ref="S32:S33"/>
    <mergeCell ref="T32:T33"/>
    <mergeCell ref="U28:U31"/>
    <mergeCell ref="V32:V33"/>
    <mergeCell ref="O32:O33"/>
    <mergeCell ref="P32:P33"/>
    <mergeCell ref="Q32:Q33"/>
    <mergeCell ref="R32:R33"/>
    <mergeCell ref="K32:K33"/>
    <mergeCell ref="L32:L33"/>
    <mergeCell ref="M32:M33"/>
    <mergeCell ref="N32:N33"/>
    <mergeCell ref="G32:G33"/>
    <mergeCell ref="H32:H33"/>
    <mergeCell ref="I32:I33"/>
    <mergeCell ref="J32:J33"/>
    <mergeCell ref="F28:F30"/>
    <mergeCell ref="E23:E26"/>
    <mergeCell ref="F23:F26"/>
    <mergeCell ref="E28:E30"/>
    <mergeCell ref="E37:E39"/>
    <mergeCell ref="F37:F39"/>
    <mergeCell ref="G37:G39"/>
    <mergeCell ref="U37:U39"/>
    <mergeCell ref="R28:R30"/>
    <mergeCell ref="S28:S30"/>
    <mergeCell ref="T28:T30"/>
    <mergeCell ref="N28:N30"/>
    <mergeCell ref="O28:O30"/>
    <mergeCell ref="P28:P30"/>
    <mergeCell ref="G28:G30"/>
    <mergeCell ref="I4:I8"/>
    <mergeCell ref="F4:H4"/>
    <mergeCell ref="J28:J30"/>
    <mergeCell ref="H14:H16"/>
    <mergeCell ref="I14:I16"/>
    <mergeCell ref="J14:J16"/>
    <mergeCell ref="G23:G26"/>
    <mergeCell ref="H23:H26"/>
    <mergeCell ref="I28:I30"/>
    <mergeCell ref="Q5:S5"/>
    <mergeCell ref="T5:V5"/>
    <mergeCell ref="N6:N8"/>
    <mergeCell ref="H28:H30"/>
    <mergeCell ref="K28:K30"/>
    <mergeCell ref="L28:L30"/>
    <mergeCell ref="M28:M30"/>
    <mergeCell ref="V28:V30"/>
    <mergeCell ref="P14:P16"/>
    <mergeCell ref="K14:K16"/>
    <mergeCell ref="B2:X2"/>
    <mergeCell ref="V6:V8"/>
    <mergeCell ref="R6:R8"/>
    <mergeCell ref="S6:S8"/>
    <mergeCell ref="X4:X8"/>
    <mergeCell ref="F5:F8"/>
    <mergeCell ref="G5:G8"/>
    <mergeCell ref="P6:P8"/>
    <mergeCell ref="H5:H8"/>
    <mergeCell ref="B3:X3"/>
    <mergeCell ref="X37:X39"/>
    <mergeCell ref="K5:M5"/>
    <mergeCell ref="K6:K8"/>
    <mergeCell ref="X28:X33"/>
    <mergeCell ref="Q6:Q8"/>
    <mergeCell ref="W4:W8"/>
    <mergeCell ref="L6:L8"/>
    <mergeCell ref="M6:M8"/>
    <mergeCell ref="X18:X21"/>
    <mergeCell ref="Q28:Q30"/>
    <mergeCell ref="T6:T8"/>
    <mergeCell ref="N5:P5"/>
    <mergeCell ref="B40:D40"/>
    <mergeCell ref="B35:B39"/>
    <mergeCell ref="B34:D34"/>
    <mergeCell ref="B4:B8"/>
    <mergeCell ref="C4:C8"/>
    <mergeCell ref="D4:D8"/>
    <mergeCell ref="B9:B21"/>
    <mergeCell ref="B23:B33"/>
    <mergeCell ref="R14:R16"/>
    <mergeCell ref="S14:S16"/>
    <mergeCell ref="E4:E8"/>
    <mergeCell ref="M14:M16"/>
    <mergeCell ref="N14:N16"/>
    <mergeCell ref="O14:O16"/>
    <mergeCell ref="J4:J8"/>
    <mergeCell ref="K4:V4"/>
    <mergeCell ref="O6:O8"/>
    <mergeCell ref="U6:U8"/>
    <mergeCell ref="D41:X41"/>
    <mergeCell ref="X35:X36"/>
    <mergeCell ref="X9:X12"/>
    <mergeCell ref="U14:U16"/>
    <mergeCell ref="V14:V16"/>
    <mergeCell ref="X14:X16"/>
    <mergeCell ref="T14:T16"/>
    <mergeCell ref="L14:L16"/>
    <mergeCell ref="Q14:Q16"/>
    <mergeCell ref="O23:O26"/>
    <mergeCell ref="I23:I26"/>
    <mergeCell ref="J23:J26"/>
    <mergeCell ref="K23:K26"/>
    <mergeCell ref="L23:L26"/>
    <mergeCell ref="M23:M26"/>
    <mergeCell ref="N23:N26"/>
    <mergeCell ref="V23:V26"/>
    <mergeCell ref="X23:X26"/>
    <mergeCell ref="R23:R26"/>
    <mergeCell ref="S23:S26"/>
    <mergeCell ref="T23:T26"/>
    <mergeCell ref="U23:U26"/>
    <mergeCell ref="P23:P26"/>
    <mergeCell ref="Q23:Q26"/>
  </mergeCells>
  <printOptions horizontalCentered="1"/>
  <pageMargins left="0.31496062992125984" right="0.15748031496062992" top="0.6692913385826772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0">
      <selection activeCell="L31" sqref="L31"/>
    </sheetView>
  </sheetViews>
  <sheetFormatPr defaultColWidth="9.00390625" defaultRowHeight="14.25"/>
  <cols>
    <col min="1" max="1" width="2.00390625" style="0" customWidth="1"/>
    <col min="2" max="2" width="2.75390625" style="3" customWidth="1"/>
    <col min="3" max="3" width="6.625" style="3" customWidth="1"/>
    <col min="4" max="4" width="17.75390625" style="0" customWidth="1"/>
    <col min="5" max="6" width="4.375" style="0" customWidth="1"/>
    <col min="7" max="7" width="3.50390625" style="0" customWidth="1"/>
    <col min="8" max="8" width="2.875" style="0" customWidth="1"/>
    <col min="9" max="9" width="3.625" style="0" customWidth="1"/>
    <col min="10" max="10" width="2.75390625" style="0" customWidth="1"/>
    <col min="11" max="20" width="2.50390625" style="0" customWidth="1"/>
    <col min="21" max="21" width="3.125" style="0" customWidth="1"/>
    <col min="22" max="24" width="2.75390625" style="0" customWidth="1"/>
  </cols>
  <sheetData>
    <row r="2" spans="1:24" ht="21" customHeight="1">
      <c r="A2" s="8"/>
      <c r="B2" s="268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s="4" customFormat="1" ht="12" customHeight="1">
      <c r="A3" s="52"/>
      <c r="B3" s="204" t="s">
        <v>111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5" ht="12" customHeight="1">
      <c r="A4" s="5"/>
      <c r="B4" s="272" t="s">
        <v>8</v>
      </c>
      <c r="C4" s="216" t="s">
        <v>19</v>
      </c>
      <c r="D4" s="234" t="s">
        <v>27</v>
      </c>
      <c r="E4" s="226" t="s">
        <v>21</v>
      </c>
      <c r="F4" s="230" t="s">
        <v>20</v>
      </c>
      <c r="G4" s="230"/>
      <c r="H4" s="230"/>
      <c r="I4" s="221" t="s">
        <v>115</v>
      </c>
      <c r="J4" s="226" t="s">
        <v>2</v>
      </c>
      <c r="K4" s="201" t="s">
        <v>14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2"/>
      <c r="W4" s="221" t="s">
        <v>1</v>
      </c>
      <c r="X4" s="221" t="s">
        <v>6</v>
      </c>
      <c r="Y4" s="58"/>
    </row>
    <row r="5" spans="1:24" ht="12" customHeight="1">
      <c r="A5" s="5"/>
      <c r="B5" s="273"/>
      <c r="C5" s="216"/>
      <c r="D5" s="261"/>
      <c r="E5" s="230"/>
      <c r="F5" s="226" t="s">
        <v>12</v>
      </c>
      <c r="G5" s="226" t="s">
        <v>13</v>
      </c>
      <c r="H5" s="226" t="s">
        <v>116</v>
      </c>
      <c r="I5" s="235"/>
      <c r="J5" s="230"/>
      <c r="K5" s="226" t="s">
        <v>35</v>
      </c>
      <c r="L5" s="230"/>
      <c r="M5" s="230"/>
      <c r="N5" s="226" t="s">
        <v>16</v>
      </c>
      <c r="O5" s="230"/>
      <c r="P5" s="230"/>
      <c r="Q5" s="226" t="s">
        <v>17</v>
      </c>
      <c r="R5" s="230"/>
      <c r="S5" s="230"/>
      <c r="T5" s="226" t="s">
        <v>18</v>
      </c>
      <c r="U5" s="230"/>
      <c r="V5" s="230"/>
      <c r="W5" s="263"/>
      <c r="X5" s="235"/>
    </row>
    <row r="6" spans="1:24" ht="12" customHeight="1">
      <c r="A6" s="5"/>
      <c r="B6" s="273"/>
      <c r="C6" s="216"/>
      <c r="D6" s="261"/>
      <c r="E6" s="230"/>
      <c r="F6" s="230"/>
      <c r="G6" s="230"/>
      <c r="H6" s="250"/>
      <c r="I6" s="235"/>
      <c r="J6" s="230"/>
      <c r="K6" s="230">
        <v>1</v>
      </c>
      <c r="L6" s="230">
        <v>2</v>
      </c>
      <c r="M6" s="212">
        <v>3</v>
      </c>
      <c r="N6" s="212">
        <v>1</v>
      </c>
      <c r="O6" s="212">
        <v>2</v>
      </c>
      <c r="P6" s="212">
        <v>3</v>
      </c>
      <c r="Q6" s="212">
        <v>1</v>
      </c>
      <c r="R6" s="212">
        <v>2</v>
      </c>
      <c r="S6" s="212">
        <v>3</v>
      </c>
      <c r="T6" s="212">
        <v>1</v>
      </c>
      <c r="U6" s="212">
        <v>2</v>
      </c>
      <c r="V6" s="212">
        <v>3</v>
      </c>
      <c r="W6" s="263"/>
      <c r="X6" s="235"/>
    </row>
    <row r="7" spans="1:24" ht="12" customHeight="1">
      <c r="A7" s="5"/>
      <c r="B7" s="273"/>
      <c r="C7" s="200"/>
      <c r="D7" s="261"/>
      <c r="E7" s="249"/>
      <c r="F7" s="250"/>
      <c r="G7" s="250"/>
      <c r="H7" s="250"/>
      <c r="I7" s="235"/>
      <c r="J7" s="250"/>
      <c r="K7" s="230"/>
      <c r="L7" s="230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63"/>
      <c r="X7" s="235"/>
    </row>
    <row r="8" spans="1:24" ht="12" customHeight="1">
      <c r="A8" s="5"/>
      <c r="B8" s="274"/>
      <c r="C8" s="200"/>
      <c r="D8" s="262"/>
      <c r="E8" s="249"/>
      <c r="F8" s="250"/>
      <c r="G8" s="250"/>
      <c r="H8" s="250"/>
      <c r="I8" s="236"/>
      <c r="J8" s="250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64"/>
      <c r="X8" s="236"/>
    </row>
    <row r="9" spans="2:25" ht="15">
      <c r="B9" s="216" t="s">
        <v>191</v>
      </c>
      <c r="C9" s="183" t="s">
        <v>303</v>
      </c>
      <c r="D9" s="24" t="s">
        <v>184</v>
      </c>
      <c r="E9" s="25">
        <v>2</v>
      </c>
      <c r="F9" s="25">
        <v>32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>
        <v>2</v>
      </c>
      <c r="V9" s="26"/>
      <c r="W9" s="26"/>
      <c r="X9" s="275" t="s">
        <v>195</v>
      </c>
      <c r="Y9" s="233" t="s">
        <v>254</v>
      </c>
    </row>
    <row r="10" spans="2:25" ht="15">
      <c r="B10" s="216"/>
      <c r="C10" s="183" t="s">
        <v>304</v>
      </c>
      <c r="D10" s="27" t="s">
        <v>211</v>
      </c>
      <c r="E10" s="28">
        <v>2</v>
      </c>
      <c r="F10" s="28">
        <v>32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>
        <v>2</v>
      </c>
      <c r="V10" s="29"/>
      <c r="W10" s="29"/>
      <c r="X10" s="276"/>
      <c r="Y10" s="233"/>
    </row>
    <row r="11" spans="2:25" ht="15">
      <c r="B11" s="216"/>
      <c r="C11" s="183" t="s">
        <v>305</v>
      </c>
      <c r="D11" s="27" t="s">
        <v>185</v>
      </c>
      <c r="E11" s="28">
        <v>2</v>
      </c>
      <c r="F11" s="28">
        <v>32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8">
        <v>2</v>
      </c>
      <c r="V11" s="29"/>
      <c r="W11" s="29"/>
      <c r="X11" s="276"/>
      <c r="Y11" s="233"/>
    </row>
    <row r="12" spans="2:25" ht="15">
      <c r="B12" s="216"/>
      <c r="C12" s="183" t="s">
        <v>306</v>
      </c>
      <c r="D12" s="27" t="s">
        <v>83</v>
      </c>
      <c r="E12" s="28">
        <v>2</v>
      </c>
      <c r="F12" s="28">
        <v>32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8">
        <v>2</v>
      </c>
      <c r="V12" s="29"/>
      <c r="W12" s="29"/>
      <c r="X12" s="276"/>
      <c r="Y12" s="233"/>
    </row>
    <row r="13" spans="2:25" ht="15">
      <c r="B13" s="216"/>
      <c r="C13" s="183" t="s">
        <v>307</v>
      </c>
      <c r="D13" s="27" t="s">
        <v>186</v>
      </c>
      <c r="E13" s="28">
        <v>2</v>
      </c>
      <c r="F13" s="28">
        <v>32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8">
        <v>2</v>
      </c>
      <c r="V13" s="29"/>
      <c r="W13" s="29"/>
      <c r="X13" s="276"/>
      <c r="Y13" s="233"/>
    </row>
    <row r="14" spans="2:25" ht="15">
      <c r="B14" s="216"/>
      <c r="C14" s="183"/>
      <c r="D14" s="27" t="s">
        <v>212</v>
      </c>
      <c r="E14" s="28">
        <v>2</v>
      </c>
      <c r="F14" s="28">
        <v>32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8">
        <v>2</v>
      </c>
      <c r="V14" s="29"/>
      <c r="W14" s="29"/>
      <c r="X14" s="276"/>
      <c r="Y14" s="233"/>
    </row>
    <row r="15" spans="2:25" ht="15">
      <c r="B15" s="216"/>
      <c r="C15" s="183" t="s">
        <v>308</v>
      </c>
      <c r="D15" s="27" t="s">
        <v>213</v>
      </c>
      <c r="E15" s="28">
        <v>2</v>
      </c>
      <c r="F15" s="28">
        <v>32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8">
        <v>2</v>
      </c>
      <c r="V15" s="29"/>
      <c r="W15" s="29"/>
      <c r="X15" s="276"/>
      <c r="Y15" s="233"/>
    </row>
    <row r="16" spans="2:25" ht="15">
      <c r="B16" s="216"/>
      <c r="C16" s="183" t="s">
        <v>309</v>
      </c>
      <c r="D16" s="27" t="s">
        <v>112</v>
      </c>
      <c r="E16" s="28">
        <v>2</v>
      </c>
      <c r="F16" s="28">
        <v>32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8">
        <v>2</v>
      </c>
      <c r="V16" s="29"/>
      <c r="W16" s="29"/>
      <c r="X16" s="276"/>
      <c r="Y16" s="233"/>
    </row>
    <row r="17" spans="2:25" ht="21" customHeight="1">
      <c r="B17" s="216"/>
      <c r="C17" s="183" t="s">
        <v>310</v>
      </c>
      <c r="D17" s="27" t="s">
        <v>99</v>
      </c>
      <c r="E17" s="28">
        <v>2</v>
      </c>
      <c r="F17" s="28">
        <v>32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8">
        <v>2</v>
      </c>
      <c r="V17" s="29"/>
      <c r="W17" s="29"/>
      <c r="X17" s="276"/>
      <c r="Y17" s="233" t="s">
        <v>253</v>
      </c>
    </row>
    <row r="18" spans="2:25" ht="15">
      <c r="B18" s="216"/>
      <c r="C18" s="183" t="s">
        <v>311</v>
      </c>
      <c r="D18" s="27" t="s">
        <v>85</v>
      </c>
      <c r="E18" s="28">
        <v>2</v>
      </c>
      <c r="F18" s="28">
        <v>32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8">
        <v>2</v>
      </c>
      <c r="V18" s="29"/>
      <c r="W18" s="29"/>
      <c r="X18" s="276"/>
      <c r="Y18" s="233"/>
    </row>
    <row r="19" spans="2:25" ht="15">
      <c r="B19" s="216"/>
      <c r="C19" s="183" t="s">
        <v>312</v>
      </c>
      <c r="D19" s="27" t="s">
        <v>86</v>
      </c>
      <c r="E19" s="28">
        <v>2</v>
      </c>
      <c r="F19" s="28">
        <v>32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8">
        <v>2</v>
      </c>
      <c r="V19" s="29"/>
      <c r="W19" s="29"/>
      <c r="X19" s="276"/>
      <c r="Y19" s="233"/>
    </row>
    <row r="20" spans="2:25" ht="15">
      <c r="B20" s="216"/>
      <c r="C20" s="183" t="s">
        <v>313</v>
      </c>
      <c r="D20" s="27" t="s">
        <v>87</v>
      </c>
      <c r="E20" s="28">
        <v>2</v>
      </c>
      <c r="F20" s="28">
        <v>32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8">
        <v>2</v>
      </c>
      <c r="V20" s="29"/>
      <c r="W20" s="29"/>
      <c r="X20" s="276"/>
      <c r="Y20" s="233"/>
    </row>
    <row r="21" spans="2:25" ht="15">
      <c r="B21" s="216"/>
      <c r="C21" s="183" t="s">
        <v>314</v>
      </c>
      <c r="D21" s="27" t="s">
        <v>188</v>
      </c>
      <c r="E21" s="28">
        <v>2</v>
      </c>
      <c r="F21" s="28">
        <v>32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8">
        <v>2</v>
      </c>
      <c r="V21" s="29"/>
      <c r="W21" s="29"/>
      <c r="X21" s="276"/>
      <c r="Y21" s="233"/>
    </row>
    <row r="22" spans="2:25" ht="15">
      <c r="B22" s="216"/>
      <c r="C22" s="183" t="s">
        <v>315</v>
      </c>
      <c r="D22" s="27" t="s">
        <v>88</v>
      </c>
      <c r="E22" s="28">
        <v>2</v>
      </c>
      <c r="F22" s="28">
        <v>32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8">
        <v>2</v>
      </c>
      <c r="V22" s="29"/>
      <c r="W22" s="29"/>
      <c r="X22" s="276"/>
      <c r="Y22" s="233"/>
    </row>
    <row r="23" spans="2:25" ht="15">
      <c r="B23" s="216"/>
      <c r="C23" s="183" t="s">
        <v>316</v>
      </c>
      <c r="D23" s="27" t="s">
        <v>96</v>
      </c>
      <c r="E23" s="28">
        <v>1.5</v>
      </c>
      <c r="F23" s="28">
        <v>16</v>
      </c>
      <c r="G23" s="29"/>
      <c r="H23" s="69"/>
      <c r="I23" s="33">
        <v>16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8">
        <v>1.5</v>
      </c>
      <c r="V23" s="29"/>
      <c r="W23" s="29"/>
      <c r="X23" s="276"/>
      <c r="Y23" s="233"/>
    </row>
    <row r="24" spans="2:25" ht="15">
      <c r="B24" s="216"/>
      <c r="C24" s="183" t="s">
        <v>317</v>
      </c>
      <c r="D24" s="27" t="s">
        <v>95</v>
      </c>
      <c r="E24" s="28">
        <v>1.5</v>
      </c>
      <c r="F24" s="28">
        <v>24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8">
        <v>1.5</v>
      </c>
      <c r="V24" s="29"/>
      <c r="W24" s="29"/>
      <c r="X24" s="276"/>
      <c r="Y24" s="233"/>
    </row>
    <row r="25" spans="2:25" ht="15">
      <c r="B25" s="216"/>
      <c r="C25" s="183" t="s">
        <v>318</v>
      </c>
      <c r="D25" s="27" t="s">
        <v>98</v>
      </c>
      <c r="E25" s="28">
        <v>1</v>
      </c>
      <c r="F25" s="28">
        <v>16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>
        <v>1</v>
      </c>
      <c r="V25" s="106"/>
      <c r="W25" s="29"/>
      <c r="X25" s="276"/>
      <c r="Y25" s="233"/>
    </row>
    <row r="26" spans="2:25" ht="15">
      <c r="B26" s="216"/>
      <c r="C26" s="183" t="s">
        <v>319</v>
      </c>
      <c r="D26" s="104" t="s">
        <v>173</v>
      </c>
      <c r="E26" s="33">
        <v>2</v>
      </c>
      <c r="F26" s="33">
        <v>32</v>
      </c>
      <c r="G26" s="106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>
        <v>2</v>
      </c>
      <c r="V26" s="29"/>
      <c r="W26" s="29"/>
      <c r="X26" s="276"/>
      <c r="Y26" s="158"/>
    </row>
    <row r="27" spans="2:24" ht="15">
      <c r="B27" s="216"/>
      <c r="C27" s="183" t="s">
        <v>320</v>
      </c>
      <c r="D27" s="27" t="s">
        <v>84</v>
      </c>
      <c r="E27" s="28">
        <v>1.5</v>
      </c>
      <c r="F27" s="28">
        <v>24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>
        <v>1.5</v>
      </c>
      <c r="V27" s="29"/>
      <c r="W27" s="29"/>
      <c r="X27" s="276"/>
    </row>
    <row r="28" spans="2:24" ht="15">
      <c r="B28" s="216"/>
      <c r="C28" s="197"/>
      <c r="D28" s="27" t="s">
        <v>189</v>
      </c>
      <c r="E28" s="28">
        <v>1.5</v>
      </c>
      <c r="F28" s="28">
        <v>24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8">
        <v>2</v>
      </c>
      <c r="V28" s="29"/>
      <c r="W28" s="29"/>
      <c r="X28" s="276"/>
    </row>
    <row r="29" spans="2:24" ht="15">
      <c r="B29" s="216"/>
      <c r="C29" s="183" t="s">
        <v>321</v>
      </c>
      <c r="D29" s="27" t="s">
        <v>89</v>
      </c>
      <c r="E29" s="28">
        <v>1.5</v>
      </c>
      <c r="F29" s="28">
        <v>24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8">
        <v>1.5</v>
      </c>
      <c r="V29" s="29"/>
      <c r="W29" s="29"/>
      <c r="X29" s="276"/>
    </row>
    <row r="30" spans="2:24" ht="15">
      <c r="B30" s="216"/>
      <c r="C30" s="183" t="s">
        <v>322</v>
      </c>
      <c r="D30" s="27" t="s">
        <v>90</v>
      </c>
      <c r="E30" s="28">
        <v>1.5</v>
      </c>
      <c r="F30" s="28">
        <v>24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8">
        <v>1.5</v>
      </c>
      <c r="V30" s="29"/>
      <c r="W30" s="29"/>
      <c r="X30" s="276"/>
    </row>
    <row r="31" spans="2:24" ht="15">
      <c r="B31" s="216"/>
      <c r="C31" s="183" t="s">
        <v>323</v>
      </c>
      <c r="D31" s="27" t="s">
        <v>91</v>
      </c>
      <c r="E31" s="28">
        <v>1.5</v>
      </c>
      <c r="F31" s="28">
        <v>24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8">
        <v>1.5</v>
      </c>
      <c r="V31" s="29"/>
      <c r="W31" s="29"/>
      <c r="X31" s="276"/>
    </row>
    <row r="32" spans="2:24" ht="15">
      <c r="B32" s="216"/>
      <c r="C32" s="183" t="s">
        <v>324</v>
      </c>
      <c r="D32" s="27" t="s">
        <v>92</v>
      </c>
      <c r="E32" s="28">
        <v>1.5</v>
      </c>
      <c r="F32" s="28">
        <v>24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8">
        <v>1.5</v>
      </c>
      <c r="V32" s="29"/>
      <c r="W32" s="29"/>
      <c r="X32" s="276"/>
    </row>
    <row r="33" spans="2:24" ht="15">
      <c r="B33" s="216"/>
      <c r="C33" s="183" t="s">
        <v>325</v>
      </c>
      <c r="D33" s="27" t="s">
        <v>93</v>
      </c>
      <c r="E33" s="28">
        <v>1.5</v>
      </c>
      <c r="F33" s="28">
        <v>24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8">
        <v>1.5</v>
      </c>
      <c r="V33" s="29"/>
      <c r="W33" s="29"/>
      <c r="X33" s="276"/>
    </row>
    <row r="34" spans="2:24" ht="15">
      <c r="B34" s="216"/>
      <c r="C34" s="183" t="s">
        <v>326</v>
      </c>
      <c r="D34" s="27" t="s">
        <v>94</v>
      </c>
      <c r="E34" s="28">
        <v>1.5</v>
      </c>
      <c r="F34" s="28">
        <v>24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8">
        <v>1.5</v>
      </c>
      <c r="V34" s="29"/>
      <c r="W34" s="29"/>
      <c r="X34" s="276"/>
    </row>
    <row r="35" spans="2:25" ht="15">
      <c r="B35" s="216"/>
      <c r="C35" s="183" t="s">
        <v>327</v>
      </c>
      <c r="D35" s="27" t="s">
        <v>97</v>
      </c>
      <c r="E35" s="28">
        <v>1</v>
      </c>
      <c r="F35" s="28">
        <v>16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8">
        <v>1</v>
      </c>
      <c r="V35" s="69"/>
      <c r="W35" s="29"/>
      <c r="X35" s="276"/>
      <c r="Y35" s="108"/>
    </row>
    <row r="36" spans="2:24" ht="15">
      <c r="B36" s="196"/>
      <c r="C36" s="198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3"/>
    </row>
    <row r="37" spans="2:24" ht="15.75">
      <c r="B37" s="280" t="s">
        <v>29</v>
      </c>
      <c r="C37" s="281"/>
      <c r="D37" s="282"/>
      <c r="E37" s="44">
        <v>8</v>
      </c>
      <c r="F37" s="44">
        <v>128</v>
      </c>
      <c r="G37" s="44"/>
      <c r="H37" s="45"/>
      <c r="I37" s="45"/>
      <c r="J37" s="45"/>
      <c r="K37" s="45"/>
      <c r="L37" s="45"/>
      <c r="M37" s="45"/>
      <c r="N37" s="45"/>
      <c r="O37" s="44"/>
      <c r="P37" s="44"/>
      <c r="Q37" s="45"/>
      <c r="R37" s="44"/>
      <c r="S37" s="45"/>
      <c r="T37" s="44"/>
      <c r="U37" s="44">
        <v>8</v>
      </c>
      <c r="V37" s="44"/>
      <c r="W37" s="45"/>
      <c r="X37" s="105"/>
    </row>
    <row r="38" spans="2:24" ht="15">
      <c r="B38" s="279" t="s">
        <v>198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1"/>
    </row>
    <row r="39" spans="2:24" ht="15">
      <c r="B39" s="283" t="s">
        <v>23</v>
      </c>
      <c r="C39" s="284"/>
      <c r="D39" s="285"/>
      <c r="E39" s="46">
        <v>89.5</v>
      </c>
      <c r="F39" s="71">
        <v>1312</v>
      </c>
      <c r="G39" s="71">
        <v>116</v>
      </c>
      <c r="H39" s="71">
        <v>244</v>
      </c>
      <c r="I39" s="71">
        <v>124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2:24" ht="15">
      <c r="B40" s="283" t="s">
        <v>24</v>
      </c>
      <c r="C40" s="284"/>
      <c r="D40" s="285"/>
      <c r="E40" s="48">
        <v>42.5</v>
      </c>
      <c r="F40" s="50">
        <v>668</v>
      </c>
      <c r="G40" s="50">
        <v>8</v>
      </c>
      <c r="H40" s="49"/>
      <c r="I40" s="50">
        <v>16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2:24" ht="15">
      <c r="B41" s="286" t="s">
        <v>25</v>
      </c>
      <c r="C41" s="287"/>
      <c r="D41" s="288"/>
      <c r="E41" s="48">
        <v>28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2:24" ht="15">
      <c r="B42" s="277" t="s">
        <v>242</v>
      </c>
      <c r="C42" s="278"/>
      <c r="D42" s="278"/>
      <c r="E42" s="48">
        <f>SUM(E39:E41)</f>
        <v>160</v>
      </c>
      <c r="F42" s="50">
        <f>SUM(F39:F41)</f>
        <v>1980</v>
      </c>
      <c r="G42" s="50">
        <f>SUM(G39:G41)</f>
        <v>124</v>
      </c>
      <c r="H42" s="50">
        <v>244</v>
      </c>
      <c r="I42" s="50">
        <v>140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</sheetData>
  <mergeCells count="41">
    <mergeCell ref="X9:X35"/>
    <mergeCell ref="B42:D42"/>
    <mergeCell ref="B38:W38"/>
    <mergeCell ref="B37:D37"/>
    <mergeCell ref="B39:D39"/>
    <mergeCell ref="B40:D40"/>
    <mergeCell ref="B41:D41"/>
    <mergeCell ref="B9:B35"/>
    <mergeCell ref="B3:X3"/>
    <mergeCell ref="T6:T8"/>
    <mergeCell ref="U6:U8"/>
    <mergeCell ref="V6:V8"/>
    <mergeCell ref="M6:M8"/>
    <mergeCell ref="N6:N8"/>
    <mergeCell ref="O6:O8"/>
    <mergeCell ref="I4:I8"/>
    <mergeCell ref="K6:K8"/>
    <mergeCell ref="Q6:Q8"/>
    <mergeCell ref="N5:P5"/>
    <mergeCell ref="Q5:S5"/>
    <mergeCell ref="T5:V5"/>
    <mergeCell ref="W4:W8"/>
    <mergeCell ref="R6:R8"/>
    <mergeCell ref="S6:S8"/>
    <mergeCell ref="K4:V4"/>
    <mergeCell ref="P6:P8"/>
    <mergeCell ref="F5:F8"/>
    <mergeCell ref="G5:G8"/>
    <mergeCell ref="H5:H8"/>
    <mergeCell ref="K5:M5"/>
    <mergeCell ref="L6:L8"/>
    <mergeCell ref="Y9:Y16"/>
    <mergeCell ref="Y17:Y25"/>
    <mergeCell ref="B2:X2"/>
    <mergeCell ref="B4:B8"/>
    <mergeCell ref="C4:C8"/>
    <mergeCell ref="D4:D8"/>
    <mergeCell ref="E4:E8"/>
    <mergeCell ref="F4:H4"/>
    <mergeCell ref="J4:J8"/>
    <mergeCell ref="X4:X8"/>
  </mergeCells>
  <printOptions horizontalCentered="1"/>
  <pageMargins left="0.5905511811023623" right="0.35433070866141736" top="0.66929133858267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5"/>
  <sheetViews>
    <sheetView workbookViewId="0" topLeftCell="A7">
      <selection activeCell="E9" sqref="E9"/>
    </sheetView>
  </sheetViews>
  <sheetFormatPr defaultColWidth="9.00390625" defaultRowHeight="14.25"/>
  <cols>
    <col min="1" max="1" width="1.875" style="0" customWidth="1"/>
    <col min="2" max="2" width="3.625" style="0" customWidth="1"/>
    <col min="3" max="3" width="7.00390625" style="12" customWidth="1"/>
    <col min="4" max="4" width="20.75390625" style="0" bestFit="1" customWidth="1"/>
    <col min="5" max="5" width="4.50390625" style="5" bestFit="1" customWidth="1"/>
    <col min="6" max="6" width="3.125" style="5" customWidth="1"/>
    <col min="7" max="7" width="4.50390625" style="13" bestFit="1" customWidth="1"/>
    <col min="8" max="8" width="3.00390625" style="13" customWidth="1"/>
    <col min="9" max="9" width="3.25390625" style="13" bestFit="1" customWidth="1"/>
    <col min="10" max="11" width="2.25390625" style="13" bestFit="1" customWidth="1"/>
    <col min="12" max="12" width="3.75390625" style="13" bestFit="1" customWidth="1"/>
    <col min="13" max="14" width="2.25390625" style="13" bestFit="1" customWidth="1"/>
    <col min="15" max="15" width="3.75390625" style="13" bestFit="1" customWidth="1"/>
    <col min="16" max="16" width="2.25390625" style="13" bestFit="1" customWidth="1"/>
    <col min="17" max="17" width="3.25390625" style="13" bestFit="1" customWidth="1"/>
    <col min="18" max="18" width="4.375" style="13" bestFit="1" customWidth="1"/>
    <col min="19" max="19" width="3.25390625" style="13" bestFit="1" customWidth="1"/>
    <col min="20" max="20" width="4.00390625" style="63" bestFit="1" customWidth="1"/>
  </cols>
  <sheetData>
    <row r="2" spans="1:20" ht="27" customHeight="1">
      <c r="A2" s="9"/>
      <c r="B2" s="300" t="s">
        <v>34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ht="24" customHeight="1">
      <c r="A3" s="298"/>
      <c r="B3" s="221" t="s">
        <v>10</v>
      </c>
      <c r="C3" s="216" t="s">
        <v>31</v>
      </c>
      <c r="D3" s="230" t="s">
        <v>30</v>
      </c>
      <c r="E3" s="226" t="s">
        <v>223</v>
      </c>
      <c r="F3" s="226" t="s">
        <v>32</v>
      </c>
      <c r="G3" s="226"/>
      <c r="H3" s="226"/>
      <c r="I3" s="302" t="s">
        <v>231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4"/>
    </row>
    <row r="4" spans="1:20" ht="16.5" customHeight="1">
      <c r="A4" s="298"/>
      <c r="B4" s="222"/>
      <c r="C4" s="216"/>
      <c r="D4" s="226"/>
      <c r="E4" s="226"/>
      <c r="F4" s="221" t="s">
        <v>7</v>
      </c>
      <c r="G4" s="221" t="s">
        <v>225</v>
      </c>
      <c r="H4" s="221" t="s">
        <v>11</v>
      </c>
      <c r="I4" s="226" t="s">
        <v>15</v>
      </c>
      <c r="J4" s="226"/>
      <c r="K4" s="226"/>
      <c r="L4" s="226" t="s">
        <v>16</v>
      </c>
      <c r="M4" s="226"/>
      <c r="N4" s="226"/>
      <c r="O4" s="226" t="s">
        <v>17</v>
      </c>
      <c r="P4" s="226"/>
      <c r="Q4" s="226"/>
      <c r="R4" s="226" t="s">
        <v>18</v>
      </c>
      <c r="S4" s="226"/>
      <c r="T4" s="226"/>
    </row>
    <row r="5" spans="1:20" ht="24.75" customHeight="1">
      <c r="A5" s="298"/>
      <c r="B5" s="209"/>
      <c r="C5" s="216"/>
      <c r="D5" s="226"/>
      <c r="E5" s="226"/>
      <c r="F5" s="209"/>
      <c r="G5" s="209"/>
      <c r="H5" s="260"/>
      <c r="I5" s="2">
        <v>1</v>
      </c>
      <c r="J5" s="2">
        <v>2</v>
      </c>
      <c r="K5" s="2">
        <v>3</v>
      </c>
      <c r="L5" s="2">
        <v>1</v>
      </c>
      <c r="M5" s="2">
        <v>2</v>
      </c>
      <c r="N5" s="2">
        <v>3</v>
      </c>
      <c r="O5" s="2">
        <v>1</v>
      </c>
      <c r="P5" s="2">
        <v>2</v>
      </c>
      <c r="Q5" s="2">
        <v>3</v>
      </c>
      <c r="R5" s="2">
        <v>1</v>
      </c>
      <c r="S5" s="2">
        <v>2</v>
      </c>
      <c r="T5" s="2">
        <v>3</v>
      </c>
    </row>
    <row r="6" spans="1:20" ht="15" customHeight="1">
      <c r="A6" s="298"/>
      <c r="B6" s="221" t="s">
        <v>4</v>
      </c>
      <c r="C6" s="183" t="s">
        <v>344</v>
      </c>
      <c r="D6" s="24" t="s">
        <v>224</v>
      </c>
      <c r="E6" s="25">
        <v>2</v>
      </c>
      <c r="F6" s="26"/>
      <c r="G6" s="60">
        <v>3</v>
      </c>
      <c r="H6" s="61"/>
      <c r="I6" s="153" t="s">
        <v>226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5" customHeight="1">
      <c r="A7" s="298"/>
      <c r="B7" s="222"/>
      <c r="C7" s="183" t="s">
        <v>328</v>
      </c>
      <c r="D7" s="27" t="s">
        <v>123</v>
      </c>
      <c r="E7" s="28">
        <v>2</v>
      </c>
      <c r="F7" s="29"/>
      <c r="G7" s="19">
        <v>2</v>
      </c>
      <c r="H7" s="20"/>
      <c r="I7" s="20"/>
      <c r="J7" s="20"/>
      <c r="K7" s="20"/>
      <c r="L7" s="70" t="s">
        <v>227</v>
      </c>
      <c r="M7" s="20"/>
      <c r="N7" s="20"/>
      <c r="O7" s="20"/>
      <c r="P7" s="20"/>
      <c r="Q7" s="20"/>
      <c r="R7" s="20"/>
      <c r="S7" s="20"/>
      <c r="T7" s="20"/>
    </row>
    <row r="8" spans="1:20" ht="15" customHeight="1">
      <c r="A8" s="298"/>
      <c r="B8" s="222"/>
      <c r="C8" s="183" t="s">
        <v>341</v>
      </c>
      <c r="D8" s="27" t="s">
        <v>124</v>
      </c>
      <c r="E8" s="28">
        <v>1</v>
      </c>
      <c r="F8" s="29"/>
      <c r="G8" s="19">
        <v>1</v>
      </c>
      <c r="H8" s="20"/>
      <c r="I8" s="20"/>
      <c r="J8" s="20"/>
      <c r="K8" s="20"/>
      <c r="L8" s="70" t="s">
        <v>229</v>
      </c>
      <c r="M8" s="20"/>
      <c r="N8" s="20"/>
      <c r="O8" s="20"/>
      <c r="P8" s="20"/>
      <c r="Q8" s="20"/>
      <c r="R8" s="20"/>
      <c r="S8" s="20"/>
      <c r="T8" s="20"/>
    </row>
    <row r="9" spans="1:20" ht="15" customHeight="1">
      <c r="A9" s="298"/>
      <c r="B9" s="222"/>
      <c r="C9" s="183" t="s">
        <v>329</v>
      </c>
      <c r="D9" s="27" t="s">
        <v>100</v>
      </c>
      <c r="E9" s="28">
        <v>0.5</v>
      </c>
      <c r="F9" s="28"/>
      <c r="G9" s="19">
        <v>1</v>
      </c>
      <c r="H9" s="20"/>
      <c r="I9" s="20"/>
      <c r="J9" s="20"/>
      <c r="K9" s="20"/>
      <c r="L9" s="70" t="s">
        <v>230</v>
      </c>
      <c r="M9" s="20"/>
      <c r="N9" s="20"/>
      <c r="O9" s="20"/>
      <c r="P9" s="20"/>
      <c r="Q9" s="20"/>
      <c r="R9" s="20"/>
      <c r="S9" s="20"/>
      <c r="T9" s="20"/>
    </row>
    <row r="10" spans="1:20" ht="15" customHeight="1">
      <c r="A10" s="298"/>
      <c r="B10" s="222"/>
      <c r="C10" s="183" t="s">
        <v>330</v>
      </c>
      <c r="D10" s="27" t="s">
        <v>220</v>
      </c>
      <c r="E10" s="28">
        <v>2</v>
      </c>
      <c r="F10" s="29"/>
      <c r="G10" s="19">
        <v>2</v>
      </c>
      <c r="H10" s="20"/>
      <c r="I10" s="20"/>
      <c r="J10" s="20"/>
      <c r="K10" s="20"/>
      <c r="L10" s="20"/>
      <c r="M10" s="20"/>
      <c r="N10" s="20"/>
      <c r="O10" s="70" t="s">
        <v>232</v>
      </c>
      <c r="P10" s="20"/>
      <c r="Q10" s="20"/>
      <c r="R10" s="20"/>
      <c r="S10" s="20"/>
      <c r="T10" s="20"/>
    </row>
    <row r="11" spans="1:20" ht="15" customHeight="1">
      <c r="A11" s="298"/>
      <c r="B11" s="222"/>
      <c r="C11" s="183"/>
      <c r="D11" s="27" t="s">
        <v>194</v>
      </c>
      <c r="E11" s="234">
        <v>1.5</v>
      </c>
      <c r="F11" s="292"/>
      <c r="G11" s="234">
        <v>2</v>
      </c>
      <c r="H11" s="265"/>
      <c r="I11" s="265"/>
      <c r="J11" s="265"/>
      <c r="K11" s="265"/>
      <c r="L11" s="265"/>
      <c r="M11" s="265"/>
      <c r="N11" s="265"/>
      <c r="O11" s="272" t="s">
        <v>232</v>
      </c>
      <c r="P11" s="265"/>
      <c r="Q11" s="265"/>
      <c r="R11" s="265"/>
      <c r="S11" s="265"/>
      <c r="T11" s="265"/>
    </row>
    <row r="12" spans="1:20" ht="15" customHeight="1">
      <c r="A12" s="298"/>
      <c r="B12" s="222"/>
      <c r="C12" s="183" t="s">
        <v>342</v>
      </c>
      <c r="D12" s="27" t="s">
        <v>176</v>
      </c>
      <c r="E12" s="235"/>
      <c r="F12" s="293"/>
      <c r="G12" s="235"/>
      <c r="H12" s="266"/>
      <c r="I12" s="266"/>
      <c r="J12" s="266"/>
      <c r="K12" s="266"/>
      <c r="L12" s="266"/>
      <c r="M12" s="266"/>
      <c r="N12" s="266"/>
      <c r="O12" s="312"/>
      <c r="P12" s="266"/>
      <c r="Q12" s="266"/>
      <c r="R12" s="266"/>
      <c r="S12" s="266"/>
      <c r="T12" s="266"/>
    </row>
    <row r="13" spans="1:20" ht="15" customHeight="1">
      <c r="A13" s="298"/>
      <c r="B13" s="222"/>
      <c r="C13" s="183" t="s">
        <v>331</v>
      </c>
      <c r="D13" s="27" t="s">
        <v>202</v>
      </c>
      <c r="E13" s="236"/>
      <c r="F13" s="294"/>
      <c r="G13" s="236"/>
      <c r="H13" s="267"/>
      <c r="I13" s="267"/>
      <c r="J13" s="267"/>
      <c r="K13" s="267"/>
      <c r="L13" s="267"/>
      <c r="M13" s="267"/>
      <c r="N13" s="267"/>
      <c r="O13" s="313"/>
      <c r="P13" s="267"/>
      <c r="Q13" s="267"/>
      <c r="R13" s="267"/>
      <c r="S13" s="267"/>
      <c r="T13" s="267"/>
    </row>
    <row r="14" spans="1:20" ht="15" customHeight="1">
      <c r="A14" s="298"/>
      <c r="B14" s="222"/>
      <c r="C14" s="183"/>
      <c r="D14" s="27" t="s">
        <v>127</v>
      </c>
      <c r="E14" s="234">
        <v>1</v>
      </c>
      <c r="F14" s="292"/>
      <c r="G14" s="234">
        <v>1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95"/>
      <c r="R14" s="234" t="s">
        <v>228</v>
      </c>
      <c r="S14" s="265"/>
      <c r="T14" s="265"/>
    </row>
    <row r="15" spans="1:20" ht="15">
      <c r="A15" s="299"/>
      <c r="B15" s="222"/>
      <c r="C15" s="183" t="s">
        <v>304</v>
      </c>
      <c r="D15" s="27" t="s">
        <v>128</v>
      </c>
      <c r="E15" s="235"/>
      <c r="F15" s="293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96"/>
      <c r="R15" s="235"/>
      <c r="S15" s="266"/>
      <c r="T15" s="266"/>
    </row>
    <row r="16" spans="1:20" ht="15">
      <c r="A16" s="299"/>
      <c r="B16" s="222"/>
      <c r="C16" s="183" t="s">
        <v>332</v>
      </c>
      <c r="D16" s="27" t="s">
        <v>129</v>
      </c>
      <c r="E16" s="236"/>
      <c r="F16" s="294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97"/>
      <c r="R16" s="236"/>
      <c r="S16" s="267"/>
      <c r="T16" s="267"/>
    </row>
    <row r="17" spans="1:20" ht="15">
      <c r="A17" s="299"/>
      <c r="B17" s="222"/>
      <c r="C17" s="183" t="s">
        <v>333</v>
      </c>
      <c r="D17" s="27" t="s">
        <v>177</v>
      </c>
      <c r="E17" s="234">
        <v>1</v>
      </c>
      <c r="F17" s="234"/>
      <c r="G17" s="234">
        <v>1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89" t="s">
        <v>240</v>
      </c>
      <c r="S17" s="265"/>
      <c r="T17" s="265"/>
    </row>
    <row r="18" spans="1:20" ht="15">
      <c r="A18" s="299"/>
      <c r="B18" s="222"/>
      <c r="C18" s="183" t="s">
        <v>334</v>
      </c>
      <c r="D18" s="27" t="s">
        <v>178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90"/>
      <c r="S18" s="267"/>
      <c r="T18" s="267"/>
    </row>
    <row r="19" spans="1:20" ht="15">
      <c r="A19" s="299"/>
      <c r="B19" s="222"/>
      <c r="C19" s="183" t="s">
        <v>335</v>
      </c>
      <c r="D19" s="123" t="s">
        <v>241</v>
      </c>
      <c r="E19" s="28">
        <v>3</v>
      </c>
      <c r="F19" s="29"/>
      <c r="G19" s="19">
        <v>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54" t="s">
        <v>232</v>
      </c>
      <c r="S19" s="20"/>
      <c r="T19" s="20"/>
    </row>
    <row r="20" spans="1:20" ht="15" customHeight="1">
      <c r="A20" s="299"/>
      <c r="B20" s="222"/>
      <c r="C20" s="183" t="s">
        <v>336</v>
      </c>
      <c r="D20" s="27" t="s">
        <v>219</v>
      </c>
      <c r="E20" s="234">
        <v>2</v>
      </c>
      <c r="F20" s="292"/>
      <c r="G20" s="234">
        <v>2</v>
      </c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314"/>
      <c r="S20" s="289" t="s">
        <v>232</v>
      </c>
      <c r="T20" s="265"/>
    </row>
    <row r="21" spans="1:20" ht="15" customHeight="1">
      <c r="A21" s="299"/>
      <c r="B21" s="222"/>
      <c r="C21" s="183" t="s">
        <v>304</v>
      </c>
      <c r="D21" s="27" t="s">
        <v>125</v>
      </c>
      <c r="E21" s="235"/>
      <c r="F21" s="293"/>
      <c r="G21" s="235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315"/>
      <c r="S21" s="291"/>
      <c r="T21" s="266"/>
    </row>
    <row r="22" spans="1:20" ht="15" customHeight="1">
      <c r="A22" s="299"/>
      <c r="B22" s="222"/>
      <c r="C22" s="183" t="s">
        <v>337</v>
      </c>
      <c r="D22" s="27" t="s">
        <v>126</v>
      </c>
      <c r="E22" s="236"/>
      <c r="F22" s="294"/>
      <c r="G22" s="236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315"/>
      <c r="S22" s="290"/>
      <c r="T22" s="267"/>
    </row>
    <row r="23" spans="1:20" ht="12.75" customHeight="1">
      <c r="A23" s="299"/>
      <c r="B23" s="209"/>
      <c r="C23" s="183" t="s">
        <v>338</v>
      </c>
      <c r="D23" s="27" t="s">
        <v>101</v>
      </c>
      <c r="E23" s="28">
        <v>8</v>
      </c>
      <c r="F23" s="29"/>
      <c r="G23" s="19">
        <v>16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16"/>
      <c r="S23" s="20"/>
      <c r="T23" s="154" t="s">
        <v>233</v>
      </c>
    </row>
    <row r="24" spans="1:20" ht="15">
      <c r="A24" s="298"/>
      <c r="B24" s="221" t="s">
        <v>9</v>
      </c>
      <c r="C24" s="183" t="s">
        <v>339</v>
      </c>
      <c r="D24" s="24" t="s">
        <v>102</v>
      </c>
      <c r="E24" s="25">
        <v>1</v>
      </c>
      <c r="F24" s="26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5">
      <c r="A25" s="298"/>
      <c r="B25" s="222"/>
      <c r="C25" s="183" t="s">
        <v>339</v>
      </c>
      <c r="D25" s="27" t="s">
        <v>103</v>
      </c>
      <c r="E25" s="28">
        <v>1</v>
      </c>
      <c r="F25" s="2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10"/>
      <c r="B26" s="222"/>
      <c r="C26" s="183" t="s">
        <v>340</v>
      </c>
      <c r="D26" s="27" t="s">
        <v>120</v>
      </c>
      <c r="E26" s="33">
        <v>2</v>
      </c>
      <c r="F26" s="2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5">
      <c r="A27" s="59"/>
      <c r="B27" s="222"/>
      <c r="C27" s="183" t="s">
        <v>114</v>
      </c>
      <c r="D27" s="27" t="s">
        <v>114</v>
      </c>
      <c r="E27" s="33"/>
      <c r="F27" s="2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.75">
      <c r="A28" s="10"/>
      <c r="B28" s="302" t="s">
        <v>33</v>
      </c>
      <c r="C28" s="303"/>
      <c r="D28" s="304"/>
      <c r="E28" s="7">
        <f>SUM(E6:E26)</f>
        <v>28</v>
      </c>
      <c r="F28" s="7"/>
      <c r="G28" s="7"/>
      <c r="H28" s="62"/>
      <c r="I28" s="7"/>
      <c r="J28" s="62"/>
      <c r="K28" s="62"/>
      <c r="L28" s="7"/>
      <c r="M28" s="62"/>
      <c r="N28" s="62"/>
      <c r="O28" s="62"/>
      <c r="P28" s="62"/>
      <c r="Q28" s="62"/>
      <c r="R28" s="7"/>
      <c r="S28" s="62"/>
      <c r="T28" s="7"/>
    </row>
    <row r="30" spans="2:20" ht="15" customHeight="1">
      <c r="B30" s="310" t="s">
        <v>179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</row>
    <row r="31" spans="3:20" ht="14.25">
      <c r="C31" s="309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</row>
    <row r="32" spans="3:20" ht="27" customHeight="1">
      <c r="C32" s="311" t="s">
        <v>49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</row>
    <row r="33" spans="3:20" ht="27" customHeight="1">
      <c r="C33" s="311" t="s">
        <v>50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</row>
    <row r="34" spans="3:20" ht="27" customHeight="1">
      <c r="C34" s="306" t="s">
        <v>121</v>
      </c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</row>
    <row r="35" spans="3:20" ht="14.25">
      <c r="C35" s="306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</row>
    <row r="36" spans="3:20" ht="14.25">
      <c r="C36" s="306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</row>
    <row r="37" spans="3:21" ht="14.25">
      <c r="C37" s="23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16"/>
    </row>
    <row r="38" spans="3:21" ht="14.25"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6" t="s">
        <v>36</v>
      </c>
    </row>
    <row r="39" spans="4:21" ht="14.2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6" t="s">
        <v>37</v>
      </c>
    </row>
    <row r="40" spans="4:20" ht="14.2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4:20" ht="14.2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55" spans="2:21" ht="14.25"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</row>
  </sheetData>
  <mergeCells count="94">
    <mergeCell ref="S11:S13"/>
    <mergeCell ref="T11:T13"/>
    <mergeCell ref="R20:R22"/>
    <mergeCell ref="G11:G13"/>
    <mergeCell ref="G14:G16"/>
    <mergeCell ref="H14:H16"/>
    <mergeCell ref="I14:I16"/>
    <mergeCell ref="J14:J16"/>
    <mergeCell ref="K14:K16"/>
    <mergeCell ref="L14:L16"/>
    <mergeCell ref="E11:E13"/>
    <mergeCell ref="O11:O13"/>
    <mergeCell ref="F11:F13"/>
    <mergeCell ref="H11:H13"/>
    <mergeCell ref="I11:I13"/>
    <mergeCell ref="J11:J13"/>
    <mergeCell ref="K11:K13"/>
    <mergeCell ref="L11:L13"/>
    <mergeCell ref="M11:M13"/>
    <mergeCell ref="N11:N13"/>
    <mergeCell ref="C36:T36"/>
    <mergeCell ref="D37:T37"/>
    <mergeCell ref="C31:T31"/>
    <mergeCell ref="B30:T30"/>
    <mergeCell ref="C32:T32"/>
    <mergeCell ref="C33:T33"/>
    <mergeCell ref="C34:T34"/>
    <mergeCell ref="C35:T35"/>
    <mergeCell ref="B28:D28"/>
    <mergeCell ref="B55:U55"/>
    <mergeCell ref="I4:K4"/>
    <mergeCell ref="L4:N4"/>
    <mergeCell ref="O4:Q4"/>
    <mergeCell ref="R4:T4"/>
    <mergeCell ref="F4:F5"/>
    <mergeCell ref="G4:G5"/>
    <mergeCell ref="H4:H5"/>
    <mergeCell ref="B24:B27"/>
    <mergeCell ref="A3:A5"/>
    <mergeCell ref="C3:C5"/>
    <mergeCell ref="D3:D5"/>
    <mergeCell ref="E3:E5"/>
    <mergeCell ref="A6:A21"/>
    <mergeCell ref="A22:A23"/>
    <mergeCell ref="A24:A25"/>
    <mergeCell ref="B2:T2"/>
    <mergeCell ref="B3:B5"/>
    <mergeCell ref="F3:H3"/>
    <mergeCell ref="I3:T3"/>
    <mergeCell ref="B6:B23"/>
    <mergeCell ref="E14:E16"/>
    <mergeCell ref="F14:F16"/>
    <mergeCell ref="S14:S16"/>
    <mergeCell ref="T14:T16"/>
    <mergeCell ref="M14:M16"/>
    <mergeCell ref="N14:N16"/>
    <mergeCell ref="O14:O16"/>
    <mergeCell ref="P14:P16"/>
    <mergeCell ref="Q14:Q16"/>
    <mergeCell ref="E17:E18"/>
    <mergeCell ref="F17:F18"/>
    <mergeCell ref="G17:G18"/>
    <mergeCell ref="H17:H18"/>
    <mergeCell ref="I17:I18"/>
    <mergeCell ref="J17:J18"/>
    <mergeCell ref="K17:K18"/>
    <mergeCell ref="L17:L18"/>
    <mergeCell ref="S17:S18"/>
    <mergeCell ref="T17:T18"/>
    <mergeCell ref="M17:M18"/>
    <mergeCell ref="N17:N18"/>
    <mergeCell ref="O17:O18"/>
    <mergeCell ref="P17:P18"/>
    <mergeCell ref="E20:E22"/>
    <mergeCell ref="F20:F22"/>
    <mergeCell ref="G20:G22"/>
    <mergeCell ref="H20:H22"/>
    <mergeCell ref="I20:I22"/>
    <mergeCell ref="J20:J22"/>
    <mergeCell ref="K20:K22"/>
    <mergeCell ref="L20:L22"/>
    <mergeCell ref="T20:T22"/>
    <mergeCell ref="P20:P22"/>
    <mergeCell ref="Q20:Q22"/>
    <mergeCell ref="S20:S22"/>
    <mergeCell ref="P11:P13"/>
    <mergeCell ref="Q11:Q13"/>
    <mergeCell ref="R11:R13"/>
    <mergeCell ref="M20:M22"/>
    <mergeCell ref="N20:N22"/>
    <mergeCell ref="O20:O22"/>
    <mergeCell ref="Q17:Q18"/>
    <mergeCell ref="R17:R18"/>
    <mergeCell ref="R14:R16"/>
  </mergeCells>
  <printOptions horizontalCentered="1"/>
  <pageMargins left="0.3937007874015748" right="0.15748031496062992" top="0.71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6"/>
  <sheetViews>
    <sheetView workbookViewId="0" topLeftCell="A1">
      <selection activeCell="F15" sqref="F15"/>
    </sheetView>
  </sheetViews>
  <sheetFormatPr defaultColWidth="9.00390625" defaultRowHeight="14.25"/>
  <cols>
    <col min="1" max="1" width="2.00390625" style="0" customWidth="1"/>
    <col min="2" max="2" width="7.00390625" style="0" customWidth="1"/>
    <col min="3" max="3" width="20.00390625" style="0" bestFit="1" customWidth="1"/>
    <col min="4" max="4" width="4.375" style="0" customWidth="1"/>
    <col min="5" max="5" width="3.625" style="0" customWidth="1"/>
    <col min="6" max="6" width="4.50390625" style="0" bestFit="1" customWidth="1"/>
    <col min="7" max="8" width="2.75390625" style="0" customWidth="1"/>
    <col min="9" max="12" width="2.25390625" style="0" bestFit="1" customWidth="1"/>
    <col min="13" max="14" width="3.375" style="0" bestFit="1" customWidth="1"/>
    <col min="15" max="15" width="3.75390625" style="0" bestFit="1" customWidth="1"/>
    <col min="16" max="20" width="2.25390625" style="0" bestFit="1" customWidth="1"/>
    <col min="21" max="21" width="2.75390625" style="0" customWidth="1"/>
    <col min="22" max="22" width="2.625" style="0" customWidth="1"/>
  </cols>
  <sheetData>
    <row r="1" ht="14.25">
      <c r="B1" s="3"/>
    </row>
    <row r="2" spans="2:22" ht="19.5" customHeight="1">
      <c r="B2" s="319" t="s">
        <v>44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2:20" ht="20.25"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2:23" ht="15" customHeight="1">
      <c r="B4" s="272" t="s">
        <v>42</v>
      </c>
      <c r="C4" s="221" t="s">
        <v>38</v>
      </c>
      <c r="D4" s="221" t="s">
        <v>47</v>
      </c>
      <c r="E4" s="320" t="s">
        <v>206</v>
      </c>
      <c r="F4" s="321"/>
      <c r="G4" s="321"/>
      <c r="H4" s="322"/>
      <c r="I4" s="320" t="s">
        <v>234</v>
      </c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2"/>
      <c r="U4" s="221" t="s">
        <v>39</v>
      </c>
      <c r="V4" s="221" t="s">
        <v>40</v>
      </c>
      <c r="W4" s="6"/>
    </row>
    <row r="5" spans="2:23" ht="15" customHeight="1">
      <c r="B5" s="312"/>
      <c r="C5" s="222"/>
      <c r="D5" s="222"/>
      <c r="E5" s="323"/>
      <c r="F5" s="324"/>
      <c r="G5" s="324"/>
      <c r="H5" s="325"/>
      <c r="I5" s="323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5"/>
      <c r="U5" s="222"/>
      <c r="V5" s="222"/>
      <c r="W5" s="6"/>
    </row>
    <row r="6" spans="2:23" ht="15" customHeight="1">
      <c r="B6" s="312"/>
      <c r="C6" s="222"/>
      <c r="D6" s="222"/>
      <c r="E6" s="221" t="s">
        <v>43</v>
      </c>
      <c r="F6" s="221" t="s">
        <v>105</v>
      </c>
      <c r="G6" s="221" t="s">
        <v>106</v>
      </c>
      <c r="H6" s="226" t="s">
        <v>107</v>
      </c>
      <c r="I6" s="226" t="s">
        <v>41</v>
      </c>
      <c r="J6" s="226"/>
      <c r="K6" s="226"/>
      <c r="L6" s="226" t="s">
        <v>16</v>
      </c>
      <c r="M6" s="226"/>
      <c r="N6" s="226"/>
      <c r="O6" s="226" t="s">
        <v>17</v>
      </c>
      <c r="P6" s="226"/>
      <c r="Q6" s="226"/>
      <c r="R6" s="226" t="s">
        <v>18</v>
      </c>
      <c r="S6" s="226"/>
      <c r="T6" s="226"/>
      <c r="U6" s="222"/>
      <c r="V6" s="222"/>
      <c r="W6" s="6"/>
    </row>
    <row r="7" spans="2:23" ht="15" customHeight="1">
      <c r="B7" s="313"/>
      <c r="C7" s="209"/>
      <c r="D7" s="209"/>
      <c r="E7" s="209"/>
      <c r="F7" s="209"/>
      <c r="G7" s="209"/>
      <c r="H7" s="226"/>
      <c r="I7" s="17">
        <v>1</v>
      </c>
      <c r="J7" s="17">
        <v>2</v>
      </c>
      <c r="K7" s="17">
        <v>3</v>
      </c>
      <c r="L7" s="19">
        <v>1</v>
      </c>
      <c r="M7" s="19">
        <v>2</v>
      </c>
      <c r="N7" s="19">
        <v>3</v>
      </c>
      <c r="O7" s="19">
        <v>1</v>
      </c>
      <c r="P7" s="19">
        <v>2</v>
      </c>
      <c r="Q7" s="19">
        <v>3</v>
      </c>
      <c r="R7" s="19">
        <v>1</v>
      </c>
      <c r="S7" s="19">
        <v>2</v>
      </c>
      <c r="T7" s="19">
        <v>3</v>
      </c>
      <c r="U7" s="209"/>
      <c r="V7" s="209"/>
      <c r="W7" s="6"/>
    </row>
    <row r="8" spans="2:23" ht="15" customHeight="1">
      <c r="B8" s="35">
        <v>551103</v>
      </c>
      <c r="C8" s="24" t="s">
        <v>62</v>
      </c>
      <c r="D8" s="25">
        <v>1</v>
      </c>
      <c r="E8" s="33">
        <v>16</v>
      </c>
      <c r="F8" s="106"/>
      <c r="G8" s="106"/>
      <c r="H8" s="106"/>
      <c r="I8" s="106"/>
      <c r="J8" s="33">
        <v>1</v>
      </c>
      <c r="K8" s="69"/>
      <c r="L8" s="106"/>
      <c r="M8" s="106"/>
      <c r="N8" s="106"/>
      <c r="O8" s="106"/>
      <c r="P8" s="106"/>
      <c r="Q8" s="106"/>
      <c r="R8" s="106"/>
      <c r="S8" s="106"/>
      <c r="T8" s="26"/>
      <c r="U8" s="19"/>
      <c r="V8" s="18"/>
      <c r="W8" s="6"/>
    </row>
    <row r="9" spans="2:23" ht="15" customHeight="1">
      <c r="B9" s="34">
        <v>2100114</v>
      </c>
      <c r="C9" s="27" t="s">
        <v>63</v>
      </c>
      <c r="D9" s="28">
        <v>3</v>
      </c>
      <c r="E9" s="33">
        <v>40</v>
      </c>
      <c r="F9" s="106"/>
      <c r="G9" s="106"/>
      <c r="H9" s="33">
        <v>16</v>
      </c>
      <c r="I9" s="106"/>
      <c r="J9" s="33">
        <v>3</v>
      </c>
      <c r="K9" s="69"/>
      <c r="L9" s="106"/>
      <c r="M9" s="106"/>
      <c r="N9" s="106"/>
      <c r="O9" s="106"/>
      <c r="P9" s="106"/>
      <c r="Q9" s="106"/>
      <c r="R9" s="106"/>
      <c r="S9" s="106"/>
      <c r="T9" s="29"/>
      <c r="U9" s="19"/>
      <c r="V9" s="18"/>
      <c r="W9" s="6"/>
    </row>
    <row r="10" spans="2:23" ht="15" customHeight="1">
      <c r="B10" s="34">
        <v>1202406</v>
      </c>
      <c r="C10" s="27" t="s">
        <v>200</v>
      </c>
      <c r="D10" s="28">
        <v>2.5</v>
      </c>
      <c r="E10" s="33">
        <v>40</v>
      </c>
      <c r="F10" s="106"/>
      <c r="G10" s="106"/>
      <c r="H10" s="106"/>
      <c r="I10" s="106"/>
      <c r="J10" s="106"/>
      <c r="K10" s="106"/>
      <c r="L10" s="106"/>
      <c r="M10" s="33">
        <v>2.5</v>
      </c>
      <c r="N10" s="106"/>
      <c r="O10" s="106"/>
      <c r="P10" s="106"/>
      <c r="Q10" s="106"/>
      <c r="R10" s="106"/>
      <c r="S10" s="106"/>
      <c r="T10" s="29"/>
      <c r="U10" s="19"/>
      <c r="V10" s="18"/>
      <c r="W10" s="6"/>
    </row>
    <row r="11" spans="2:23" ht="15" customHeight="1">
      <c r="B11" s="34">
        <v>551201</v>
      </c>
      <c r="C11" s="27" t="s">
        <v>201</v>
      </c>
      <c r="D11" s="28">
        <v>2.5</v>
      </c>
      <c r="E11" s="33">
        <v>40</v>
      </c>
      <c r="F11" s="106"/>
      <c r="G11" s="106"/>
      <c r="H11" s="106"/>
      <c r="I11" s="106"/>
      <c r="J11" s="106"/>
      <c r="K11" s="106"/>
      <c r="L11" s="106"/>
      <c r="M11" s="69"/>
      <c r="N11" s="33">
        <v>2.5</v>
      </c>
      <c r="O11" s="106"/>
      <c r="P11" s="106"/>
      <c r="Q11" s="106"/>
      <c r="R11" s="106"/>
      <c r="S11" s="106"/>
      <c r="T11" s="29"/>
      <c r="U11" s="19"/>
      <c r="V11" s="18"/>
      <c r="W11" s="6"/>
    </row>
    <row r="12" spans="2:23" ht="15" customHeight="1">
      <c r="B12" s="121">
        <v>551204</v>
      </c>
      <c r="C12" s="122" t="s">
        <v>214</v>
      </c>
      <c r="D12" s="19">
        <v>1</v>
      </c>
      <c r="E12" s="106"/>
      <c r="F12" s="106"/>
      <c r="G12" s="106"/>
      <c r="H12" s="106"/>
      <c r="I12" s="106"/>
      <c r="J12" s="106"/>
      <c r="K12" s="106"/>
      <c r="L12" s="106"/>
      <c r="M12" s="33"/>
      <c r="N12" s="106"/>
      <c r="O12" s="124" t="s">
        <v>229</v>
      </c>
      <c r="P12" s="106"/>
      <c r="Q12" s="106"/>
      <c r="R12" s="106"/>
      <c r="S12" s="106"/>
      <c r="T12" s="29"/>
      <c r="U12" s="19"/>
      <c r="V12" s="18"/>
      <c r="W12" s="6"/>
    </row>
    <row r="13" spans="2:23" ht="15" customHeight="1">
      <c r="B13" s="34"/>
      <c r="C13" s="93" t="s">
        <v>235</v>
      </c>
      <c r="D13" s="87">
        <v>5</v>
      </c>
      <c r="E13" s="72">
        <v>80</v>
      </c>
      <c r="F13" s="72"/>
      <c r="G13" s="72"/>
      <c r="H13" s="72"/>
      <c r="I13" s="72"/>
      <c r="J13" s="72"/>
      <c r="K13" s="72"/>
      <c r="L13" s="72"/>
      <c r="M13" s="72">
        <v>5</v>
      </c>
      <c r="N13" s="69"/>
      <c r="O13" s="106"/>
      <c r="P13" s="106"/>
      <c r="Q13" s="106"/>
      <c r="R13" s="106"/>
      <c r="S13" s="106"/>
      <c r="T13" s="29"/>
      <c r="U13" s="19"/>
      <c r="V13" s="18"/>
      <c r="W13" s="6"/>
    </row>
    <row r="14" spans="2:23" ht="15" customHeight="1">
      <c r="B14" s="83">
        <v>551301</v>
      </c>
      <c r="C14" s="93" t="s">
        <v>65</v>
      </c>
      <c r="D14" s="87">
        <v>4</v>
      </c>
      <c r="E14" s="72">
        <v>64</v>
      </c>
      <c r="F14" s="72"/>
      <c r="G14" s="72"/>
      <c r="H14" s="72"/>
      <c r="I14" s="72"/>
      <c r="J14" s="72"/>
      <c r="K14" s="72"/>
      <c r="L14" s="72"/>
      <c r="M14" s="72"/>
      <c r="N14" s="72">
        <v>4</v>
      </c>
      <c r="O14" s="69"/>
      <c r="P14" s="72"/>
      <c r="Q14" s="72"/>
      <c r="R14" s="72"/>
      <c r="S14" s="72"/>
      <c r="T14" s="87"/>
      <c r="U14" s="87"/>
      <c r="V14" s="95"/>
      <c r="W14" s="6"/>
    </row>
    <row r="15" spans="2:23" ht="15" customHeight="1">
      <c r="B15" s="83">
        <v>556306</v>
      </c>
      <c r="C15" s="96" t="s">
        <v>204</v>
      </c>
      <c r="D15" s="97">
        <v>2.5</v>
      </c>
      <c r="E15" s="97">
        <v>36</v>
      </c>
      <c r="F15" s="97">
        <v>8</v>
      </c>
      <c r="G15" s="97"/>
      <c r="H15" s="97"/>
      <c r="I15" s="97"/>
      <c r="J15" s="97"/>
      <c r="K15" s="97"/>
      <c r="L15" s="97"/>
      <c r="M15" s="97"/>
      <c r="N15" s="97"/>
      <c r="O15" s="97"/>
      <c r="P15" s="97">
        <v>3</v>
      </c>
      <c r="Q15" s="69"/>
      <c r="R15" s="125"/>
      <c r="S15" s="125"/>
      <c r="T15" s="88"/>
      <c r="U15" s="89"/>
      <c r="V15" s="95"/>
      <c r="W15" s="6"/>
    </row>
    <row r="16" spans="2:23" ht="15" customHeight="1">
      <c r="B16" s="83"/>
      <c r="C16" s="122" t="s">
        <v>215</v>
      </c>
      <c r="D16" s="19">
        <v>3</v>
      </c>
      <c r="E16" s="17">
        <v>48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7">
        <v>3</v>
      </c>
      <c r="Q16" s="69"/>
      <c r="R16" s="125"/>
      <c r="S16" s="125"/>
      <c r="T16" s="88"/>
      <c r="U16" s="88"/>
      <c r="V16" s="95"/>
      <c r="W16" s="6"/>
    </row>
    <row r="17" spans="2:23" ht="15" customHeight="1">
      <c r="B17" s="121">
        <v>551311</v>
      </c>
      <c r="C17" s="122" t="s">
        <v>216</v>
      </c>
      <c r="D17" s="19">
        <v>1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7">
        <v>1</v>
      </c>
      <c r="Q17" s="69"/>
      <c r="R17" s="125"/>
      <c r="S17" s="125"/>
      <c r="T17" s="88"/>
      <c r="U17" s="88"/>
      <c r="V17" s="95"/>
      <c r="W17" s="6"/>
    </row>
    <row r="18" spans="2:23" ht="15">
      <c r="B18" s="83">
        <v>551304</v>
      </c>
      <c r="C18" s="93" t="s">
        <v>169</v>
      </c>
      <c r="D18" s="87">
        <v>3</v>
      </c>
      <c r="E18" s="72">
        <v>48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72">
        <v>3</v>
      </c>
      <c r="Q18" s="69"/>
      <c r="R18" s="125"/>
      <c r="S18" s="125"/>
      <c r="T18" s="88"/>
      <c r="U18" s="89"/>
      <c r="V18" s="95"/>
      <c r="W18" s="6"/>
    </row>
    <row r="19" spans="2:23" ht="14.25">
      <c r="B19" s="127">
        <v>551306</v>
      </c>
      <c r="C19" s="73" t="s">
        <v>70</v>
      </c>
      <c r="D19" s="234">
        <v>2</v>
      </c>
      <c r="E19" s="234">
        <v>32</v>
      </c>
      <c r="F19" s="265"/>
      <c r="G19" s="265"/>
      <c r="H19" s="265"/>
      <c r="I19" s="265"/>
      <c r="J19" s="265"/>
      <c r="K19" s="265"/>
      <c r="L19" s="329"/>
      <c r="M19" s="265"/>
      <c r="N19" s="265"/>
      <c r="O19" s="265"/>
      <c r="P19" s="265"/>
      <c r="Q19" s="234">
        <v>2</v>
      </c>
      <c r="R19" s="265"/>
      <c r="S19" s="316"/>
      <c r="T19" s="234"/>
      <c r="U19" s="234"/>
      <c r="V19" s="234"/>
      <c r="W19" s="6"/>
    </row>
    <row r="20" spans="2:23" ht="15" customHeight="1">
      <c r="B20" s="127">
        <v>556302</v>
      </c>
      <c r="C20" s="73" t="s">
        <v>71</v>
      </c>
      <c r="D20" s="235"/>
      <c r="E20" s="235"/>
      <c r="F20" s="266"/>
      <c r="G20" s="266"/>
      <c r="H20" s="266"/>
      <c r="I20" s="266"/>
      <c r="J20" s="266"/>
      <c r="K20" s="266"/>
      <c r="L20" s="330"/>
      <c r="M20" s="266"/>
      <c r="N20" s="266"/>
      <c r="O20" s="266"/>
      <c r="P20" s="266"/>
      <c r="Q20" s="235"/>
      <c r="R20" s="266"/>
      <c r="S20" s="317"/>
      <c r="T20" s="235"/>
      <c r="U20" s="235"/>
      <c r="V20" s="235"/>
      <c r="W20" s="6"/>
    </row>
    <row r="21" spans="2:23" ht="15" customHeight="1">
      <c r="B21" s="127">
        <v>2107409</v>
      </c>
      <c r="C21" s="73" t="s">
        <v>217</v>
      </c>
      <c r="D21" s="235"/>
      <c r="E21" s="235"/>
      <c r="F21" s="266"/>
      <c r="G21" s="266"/>
      <c r="H21" s="266"/>
      <c r="I21" s="266"/>
      <c r="J21" s="266"/>
      <c r="K21" s="266"/>
      <c r="L21" s="330"/>
      <c r="M21" s="266"/>
      <c r="N21" s="266"/>
      <c r="O21" s="266"/>
      <c r="P21" s="266"/>
      <c r="Q21" s="235"/>
      <c r="R21" s="266"/>
      <c r="S21" s="317"/>
      <c r="T21" s="235"/>
      <c r="U21" s="235"/>
      <c r="V21" s="235"/>
      <c r="W21" s="6"/>
    </row>
    <row r="22" spans="2:23" ht="14.25">
      <c r="B22" s="127">
        <v>556303</v>
      </c>
      <c r="C22" s="73" t="s">
        <v>72</v>
      </c>
      <c r="D22" s="236"/>
      <c r="E22" s="236"/>
      <c r="F22" s="267"/>
      <c r="G22" s="267"/>
      <c r="H22" s="267"/>
      <c r="I22" s="267"/>
      <c r="J22" s="267"/>
      <c r="K22" s="267"/>
      <c r="L22" s="331"/>
      <c r="M22" s="267"/>
      <c r="N22" s="267"/>
      <c r="O22" s="267"/>
      <c r="P22" s="267"/>
      <c r="Q22" s="236"/>
      <c r="R22" s="267"/>
      <c r="S22" s="318"/>
      <c r="T22" s="236"/>
      <c r="U22" s="236"/>
      <c r="V22" s="236"/>
      <c r="W22" s="6"/>
    </row>
    <row r="23" spans="2:23" ht="15" customHeight="1">
      <c r="B23" s="327" t="s">
        <v>52</v>
      </c>
      <c r="C23" s="328"/>
      <c r="D23" s="95">
        <f>SUM(D8:D22)</f>
        <v>30.5</v>
      </c>
      <c r="E23" s="95">
        <f>SUM(E8:E22)</f>
        <v>444</v>
      </c>
      <c r="F23" s="99">
        <v>8</v>
      </c>
      <c r="G23" s="89"/>
      <c r="H23" s="89">
        <v>16</v>
      </c>
      <c r="I23" s="99"/>
      <c r="J23" s="99"/>
      <c r="K23" s="99"/>
      <c r="L23" s="99"/>
      <c r="M23" s="89"/>
      <c r="N23" s="89"/>
      <c r="O23" s="99"/>
      <c r="P23" s="89"/>
      <c r="Q23" s="89"/>
      <c r="R23" s="99"/>
      <c r="S23" s="126"/>
      <c r="T23" s="99"/>
      <c r="U23" s="99"/>
      <c r="V23" s="99"/>
      <c r="W23" s="6"/>
    </row>
    <row r="24" spans="2:23" ht="15" customHeight="1">
      <c r="B24" s="3"/>
      <c r="C24" s="309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W24" s="94" t="s">
        <v>205</v>
      </c>
    </row>
    <row r="25" spans="2:24" ht="30" customHeight="1">
      <c r="B25" s="326" t="s">
        <v>104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51"/>
      <c r="X25" s="51"/>
    </row>
    <row r="26" ht="15" customHeight="1">
      <c r="B26" s="3"/>
    </row>
  </sheetData>
  <mergeCells count="39">
    <mergeCell ref="N19:N22"/>
    <mergeCell ref="O19:O22"/>
    <mergeCell ref="J19:J22"/>
    <mergeCell ref="K19:K22"/>
    <mergeCell ref="L19:L22"/>
    <mergeCell ref="M19:M22"/>
    <mergeCell ref="B25:V25"/>
    <mergeCell ref="V19:V22"/>
    <mergeCell ref="B23:C23"/>
    <mergeCell ref="C24:T24"/>
    <mergeCell ref="D19:D22"/>
    <mergeCell ref="E19:E22"/>
    <mergeCell ref="F19:F22"/>
    <mergeCell ref="G19:G22"/>
    <mergeCell ref="H19:H22"/>
    <mergeCell ref="I19:I22"/>
    <mergeCell ref="L6:N6"/>
    <mergeCell ref="O6:Q6"/>
    <mergeCell ref="R6:T6"/>
    <mergeCell ref="F6:F7"/>
    <mergeCell ref="G6:G7"/>
    <mergeCell ref="H6:H7"/>
    <mergeCell ref="I6:K6"/>
    <mergeCell ref="B2:V2"/>
    <mergeCell ref="B3:T3"/>
    <mergeCell ref="B4:B7"/>
    <mergeCell ref="C4:C7"/>
    <mergeCell ref="D4:D7"/>
    <mergeCell ref="E4:H5"/>
    <mergeCell ref="I4:T5"/>
    <mergeCell ref="U4:U7"/>
    <mergeCell ref="V4:V7"/>
    <mergeCell ref="E6:E7"/>
    <mergeCell ref="T19:T22"/>
    <mergeCell ref="U19:U22"/>
    <mergeCell ref="S19:S22"/>
    <mergeCell ref="P19:P22"/>
    <mergeCell ref="R19:R22"/>
    <mergeCell ref="Q19:Q22"/>
  </mergeCells>
  <printOptions horizontalCentered="1"/>
  <pageMargins left="0.7480314960629921" right="0.5511811023622047" top="0.74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36"/>
  <sheetViews>
    <sheetView tabSelected="1" workbookViewId="0" topLeftCell="A13">
      <selection activeCell="X14" sqref="X14"/>
    </sheetView>
  </sheetViews>
  <sheetFormatPr defaultColWidth="9.00390625" defaultRowHeight="14.25"/>
  <cols>
    <col min="1" max="1" width="2.00390625" style="0" customWidth="1"/>
    <col min="2" max="2" width="7.00390625" style="3" customWidth="1"/>
    <col min="3" max="3" width="20.875" style="0" customWidth="1"/>
    <col min="4" max="4" width="4.125" style="0" customWidth="1"/>
    <col min="5" max="5" width="3.375" style="0" customWidth="1"/>
    <col min="6" max="6" width="4.50390625" style="0" bestFit="1" customWidth="1"/>
    <col min="7" max="8" width="2.50390625" style="0" customWidth="1"/>
    <col min="9" max="12" width="2.25390625" style="0" bestFit="1" customWidth="1"/>
    <col min="13" max="14" width="3.375" style="0" bestFit="1" customWidth="1"/>
    <col min="15" max="15" width="3.75390625" style="0" bestFit="1" customWidth="1"/>
    <col min="16" max="17" width="3.375" style="0" bestFit="1" customWidth="1"/>
    <col min="18" max="18" width="2.25390625" style="0" bestFit="1" customWidth="1"/>
    <col min="19" max="19" width="2.625" style="0" bestFit="1" customWidth="1"/>
    <col min="20" max="20" width="2.25390625" style="0" bestFit="1" customWidth="1"/>
    <col min="21" max="21" width="2.875" style="0" customWidth="1"/>
    <col min="22" max="22" width="3.375" style="0" customWidth="1"/>
  </cols>
  <sheetData>
    <row r="1" ht="15" customHeight="1"/>
    <row r="2" spans="2:22" ht="19.5" customHeight="1">
      <c r="B2" s="319" t="s">
        <v>45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ht="15" customHeight="1">
      <c r="B3" s="21"/>
    </row>
    <row r="4" spans="2:22" ht="15" customHeight="1">
      <c r="B4" s="221" t="s">
        <v>46</v>
      </c>
      <c r="C4" s="221" t="s">
        <v>38</v>
      </c>
      <c r="D4" s="221" t="s">
        <v>48</v>
      </c>
      <c r="E4" s="320" t="s">
        <v>206</v>
      </c>
      <c r="F4" s="321"/>
      <c r="G4" s="321"/>
      <c r="H4" s="322"/>
      <c r="I4" s="320" t="s">
        <v>203</v>
      </c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2"/>
      <c r="U4" s="221" t="s">
        <v>39</v>
      </c>
      <c r="V4" s="221" t="s">
        <v>40</v>
      </c>
    </row>
    <row r="5" spans="2:22" ht="15" customHeight="1">
      <c r="B5" s="222"/>
      <c r="C5" s="222"/>
      <c r="D5" s="222"/>
      <c r="E5" s="221" t="s">
        <v>43</v>
      </c>
      <c r="F5" s="221" t="s">
        <v>105</v>
      </c>
      <c r="G5" s="221" t="s">
        <v>106</v>
      </c>
      <c r="H5" s="221" t="s">
        <v>107</v>
      </c>
      <c r="I5" s="226" t="s">
        <v>41</v>
      </c>
      <c r="J5" s="226"/>
      <c r="K5" s="226"/>
      <c r="L5" s="226" t="s">
        <v>16</v>
      </c>
      <c r="M5" s="226"/>
      <c r="N5" s="226"/>
      <c r="O5" s="226" t="s">
        <v>17</v>
      </c>
      <c r="P5" s="226"/>
      <c r="Q5" s="226"/>
      <c r="R5" s="226" t="s">
        <v>18</v>
      </c>
      <c r="S5" s="226"/>
      <c r="T5" s="226"/>
      <c r="U5" s="222"/>
      <c r="V5" s="222"/>
    </row>
    <row r="6" spans="2:22" ht="15" customHeight="1">
      <c r="B6" s="209"/>
      <c r="C6" s="209"/>
      <c r="D6" s="209"/>
      <c r="E6" s="209"/>
      <c r="F6" s="209"/>
      <c r="G6" s="209"/>
      <c r="H6" s="209"/>
      <c r="I6" s="17">
        <v>1</v>
      </c>
      <c r="J6" s="17">
        <v>2</v>
      </c>
      <c r="K6" s="17">
        <v>3</v>
      </c>
      <c r="L6" s="17">
        <v>1</v>
      </c>
      <c r="M6" s="17">
        <v>2</v>
      </c>
      <c r="N6" s="17">
        <v>3</v>
      </c>
      <c r="O6" s="17">
        <v>1</v>
      </c>
      <c r="P6" s="17">
        <v>2</v>
      </c>
      <c r="Q6" s="17">
        <v>3</v>
      </c>
      <c r="R6" s="17">
        <v>1</v>
      </c>
      <c r="S6" s="17">
        <v>2</v>
      </c>
      <c r="T6" s="17">
        <v>3</v>
      </c>
      <c r="U6" s="209"/>
      <c r="V6" s="209"/>
    </row>
    <row r="7" spans="2:22" ht="15" customHeight="1">
      <c r="B7" s="35">
        <v>551103</v>
      </c>
      <c r="C7" s="24" t="s">
        <v>62</v>
      </c>
      <c r="D7" s="33">
        <v>1</v>
      </c>
      <c r="E7" s="33">
        <v>16</v>
      </c>
      <c r="F7" s="106"/>
      <c r="G7" s="106"/>
      <c r="H7" s="106"/>
      <c r="I7" s="106"/>
      <c r="J7" s="33">
        <v>1</v>
      </c>
      <c r="K7" s="69"/>
      <c r="L7" s="106"/>
      <c r="M7" s="106"/>
      <c r="N7" s="106"/>
      <c r="O7" s="106"/>
      <c r="P7" s="106"/>
      <c r="Q7" s="106"/>
      <c r="R7" s="106"/>
      <c r="S7" s="106"/>
      <c r="T7" s="106"/>
      <c r="U7" s="17"/>
      <c r="V7" s="91"/>
    </row>
    <row r="8" spans="2:22" ht="15" customHeight="1">
      <c r="B8" s="34">
        <v>2100114</v>
      </c>
      <c r="C8" s="27" t="s">
        <v>63</v>
      </c>
      <c r="D8" s="33">
        <v>3</v>
      </c>
      <c r="E8" s="33">
        <v>40</v>
      </c>
      <c r="F8" s="106"/>
      <c r="G8" s="106"/>
      <c r="H8" s="33">
        <v>16</v>
      </c>
      <c r="I8" s="106"/>
      <c r="J8" s="33">
        <v>3</v>
      </c>
      <c r="K8" s="69"/>
      <c r="L8" s="106"/>
      <c r="M8" s="106"/>
      <c r="N8" s="106"/>
      <c r="O8" s="106"/>
      <c r="P8" s="106"/>
      <c r="Q8" s="106"/>
      <c r="R8" s="106"/>
      <c r="S8" s="106"/>
      <c r="T8" s="106"/>
      <c r="U8" s="17"/>
      <c r="V8" s="128"/>
    </row>
    <row r="9" spans="2:22" ht="15" customHeight="1">
      <c r="B9" s="34">
        <v>1202406</v>
      </c>
      <c r="C9" s="27" t="s">
        <v>200</v>
      </c>
      <c r="D9" s="33">
        <v>2.5</v>
      </c>
      <c r="E9" s="33">
        <v>40</v>
      </c>
      <c r="F9" s="106"/>
      <c r="G9" s="106"/>
      <c r="H9" s="106"/>
      <c r="I9" s="106"/>
      <c r="J9" s="106"/>
      <c r="K9" s="106"/>
      <c r="L9" s="106"/>
      <c r="M9" s="33">
        <v>3</v>
      </c>
      <c r="N9" s="106"/>
      <c r="O9" s="106"/>
      <c r="P9" s="106"/>
      <c r="Q9" s="106"/>
      <c r="R9" s="106"/>
      <c r="S9" s="106"/>
      <c r="T9" s="106"/>
      <c r="U9" s="17"/>
      <c r="V9" s="91"/>
    </row>
    <row r="10" spans="2:22" ht="15" customHeight="1">
      <c r="B10" s="34">
        <v>551201</v>
      </c>
      <c r="C10" s="27" t="s">
        <v>201</v>
      </c>
      <c r="D10" s="33">
        <v>2.5</v>
      </c>
      <c r="E10" s="33">
        <v>40</v>
      </c>
      <c r="F10" s="106"/>
      <c r="G10" s="106"/>
      <c r="H10" s="106"/>
      <c r="I10" s="106"/>
      <c r="J10" s="106"/>
      <c r="K10" s="106"/>
      <c r="L10" s="106"/>
      <c r="M10" s="69"/>
      <c r="N10" s="33">
        <v>3</v>
      </c>
      <c r="O10" s="106"/>
      <c r="P10" s="106"/>
      <c r="Q10" s="106"/>
      <c r="R10" s="106"/>
      <c r="S10" s="106"/>
      <c r="T10" s="106"/>
      <c r="U10" s="17"/>
      <c r="V10" s="128"/>
    </row>
    <row r="11" spans="2:22" ht="15" customHeight="1">
      <c r="B11" s="121">
        <v>551204</v>
      </c>
      <c r="C11" s="122" t="s">
        <v>214</v>
      </c>
      <c r="D11" s="17">
        <v>1</v>
      </c>
      <c r="E11" s="106"/>
      <c r="F11" s="124" t="s">
        <v>229</v>
      </c>
      <c r="G11" s="106"/>
      <c r="H11" s="106"/>
      <c r="I11" s="106"/>
      <c r="J11" s="106"/>
      <c r="K11" s="106"/>
      <c r="L11" s="106"/>
      <c r="M11" s="33"/>
      <c r="N11" s="106"/>
      <c r="O11" s="124" t="s">
        <v>230</v>
      </c>
      <c r="P11" s="106"/>
      <c r="Q11" s="106"/>
      <c r="R11" s="106"/>
      <c r="S11" s="106"/>
      <c r="T11" s="106"/>
      <c r="U11" s="17"/>
      <c r="V11" s="91"/>
    </row>
    <row r="12" spans="2:22" ht="15" customHeight="1">
      <c r="B12" s="83">
        <v>2103105</v>
      </c>
      <c r="C12" s="93" t="s">
        <v>199</v>
      </c>
      <c r="D12" s="72">
        <v>2.5</v>
      </c>
      <c r="E12" s="72">
        <v>40</v>
      </c>
      <c r="F12" s="72"/>
      <c r="G12" s="72"/>
      <c r="H12" s="72"/>
      <c r="I12" s="72"/>
      <c r="J12" s="72"/>
      <c r="K12" s="72"/>
      <c r="L12" s="72"/>
      <c r="M12" s="72"/>
      <c r="N12" s="72">
        <v>3</v>
      </c>
      <c r="P12" s="72"/>
      <c r="Q12" s="72"/>
      <c r="R12" s="72"/>
      <c r="S12" s="72"/>
      <c r="T12" s="72"/>
      <c r="U12" s="126"/>
      <c r="V12" s="91"/>
    </row>
    <row r="13" spans="2:22" ht="15" customHeight="1">
      <c r="B13" s="100"/>
      <c r="C13" s="93" t="s">
        <v>235</v>
      </c>
      <c r="D13" s="72">
        <v>5</v>
      </c>
      <c r="E13" s="72">
        <v>80</v>
      </c>
      <c r="F13" s="72"/>
      <c r="G13" s="72"/>
      <c r="H13" s="72"/>
      <c r="I13" s="72"/>
      <c r="J13" s="72"/>
      <c r="K13" s="72"/>
      <c r="L13" s="72"/>
      <c r="M13" s="72"/>
      <c r="N13" s="72">
        <v>5</v>
      </c>
      <c r="O13" s="72"/>
      <c r="P13" s="72"/>
      <c r="Q13" s="72"/>
      <c r="R13" s="72"/>
      <c r="S13" s="72"/>
      <c r="T13" s="72"/>
      <c r="U13" s="72"/>
      <c r="V13" s="128"/>
    </row>
    <row r="14" spans="2:22" ht="15" customHeight="1">
      <c r="B14" s="100"/>
      <c r="C14" s="93" t="s">
        <v>171</v>
      </c>
      <c r="D14" s="72">
        <v>2.5</v>
      </c>
      <c r="E14" s="72">
        <v>40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9"/>
      <c r="P14" s="72">
        <v>3</v>
      </c>
      <c r="R14" s="125"/>
      <c r="S14" s="125"/>
      <c r="T14" s="125"/>
      <c r="U14" s="125"/>
      <c r="V14" s="128"/>
    </row>
    <row r="15" spans="2:22" ht="15" customHeight="1">
      <c r="B15" s="101">
        <v>551301</v>
      </c>
      <c r="C15" s="133" t="s">
        <v>65</v>
      </c>
      <c r="D15" s="72">
        <v>4</v>
      </c>
      <c r="E15" s="72">
        <v>64</v>
      </c>
      <c r="F15" s="72"/>
      <c r="G15" s="72"/>
      <c r="H15" s="72"/>
      <c r="I15" s="72"/>
      <c r="J15" s="72"/>
      <c r="K15" s="72"/>
      <c r="L15" s="72"/>
      <c r="M15" s="72"/>
      <c r="N15" s="72">
        <v>4</v>
      </c>
      <c r="P15" s="72"/>
      <c r="Q15" s="72"/>
      <c r="R15" s="72"/>
      <c r="S15" s="72"/>
      <c r="T15" s="72"/>
      <c r="U15" s="72"/>
      <c r="V15" s="91"/>
    </row>
    <row r="16" spans="2:22" ht="15" customHeight="1">
      <c r="B16" s="127">
        <v>556201</v>
      </c>
      <c r="C16" s="73" t="s">
        <v>218</v>
      </c>
      <c r="D16" s="17">
        <v>2</v>
      </c>
      <c r="E16" s="17">
        <v>32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7">
        <v>2</v>
      </c>
      <c r="Q16" s="69"/>
      <c r="R16" s="116"/>
      <c r="S16" s="116"/>
      <c r="T16" s="72"/>
      <c r="U16" s="72"/>
      <c r="V16" s="91"/>
    </row>
    <row r="17" spans="2:22" ht="15" customHeight="1">
      <c r="B17" s="101">
        <v>556301</v>
      </c>
      <c r="C17" s="133" t="s">
        <v>67</v>
      </c>
      <c r="D17" s="72">
        <v>2</v>
      </c>
      <c r="E17" s="72">
        <v>32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72">
        <v>2</v>
      </c>
      <c r="Q17" s="69"/>
      <c r="R17" s="125"/>
      <c r="S17" s="125"/>
      <c r="T17" s="125"/>
      <c r="U17" s="125"/>
      <c r="V17" s="91"/>
    </row>
    <row r="18" spans="2:22" ht="15">
      <c r="B18" s="101">
        <v>551303</v>
      </c>
      <c r="C18" s="133" t="s">
        <v>68</v>
      </c>
      <c r="D18" s="72">
        <v>5</v>
      </c>
      <c r="E18" s="72">
        <v>80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72">
        <v>5</v>
      </c>
      <c r="R18" s="125"/>
      <c r="S18" s="125"/>
      <c r="T18" s="125"/>
      <c r="U18" s="125"/>
      <c r="V18" s="91"/>
    </row>
    <row r="19" spans="2:22" ht="15" customHeight="1">
      <c r="B19" s="155">
        <v>551306</v>
      </c>
      <c r="C19" s="156" t="s">
        <v>70</v>
      </c>
      <c r="D19" s="17">
        <v>4</v>
      </c>
      <c r="E19" s="17">
        <v>64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7">
        <v>4</v>
      </c>
      <c r="R19" s="157"/>
      <c r="S19" s="157"/>
      <c r="T19" s="157"/>
      <c r="U19" s="33"/>
      <c r="V19" s="226" t="s">
        <v>181</v>
      </c>
    </row>
    <row r="20" spans="2:22" ht="16.5" customHeight="1">
      <c r="B20" s="155">
        <v>2107409</v>
      </c>
      <c r="C20" s="156" t="s">
        <v>180</v>
      </c>
      <c r="D20" s="17">
        <v>3.5</v>
      </c>
      <c r="E20" s="17">
        <v>56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7">
        <v>3.5</v>
      </c>
      <c r="R20" s="157"/>
      <c r="S20" s="157"/>
      <c r="T20" s="157"/>
      <c r="U20" s="33"/>
      <c r="V20" s="226"/>
    </row>
    <row r="21" spans="2:22" ht="17.25" customHeight="1">
      <c r="B21" s="155">
        <v>556302</v>
      </c>
      <c r="C21" s="156" t="s">
        <v>71</v>
      </c>
      <c r="D21" s="17">
        <v>4</v>
      </c>
      <c r="E21" s="17">
        <v>64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7">
        <v>4</v>
      </c>
      <c r="R21" s="157"/>
      <c r="S21" s="157"/>
      <c r="T21" s="157"/>
      <c r="U21" s="33"/>
      <c r="V21" s="226"/>
    </row>
    <row r="22" spans="2:22" ht="18.75" customHeight="1">
      <c r="B22" s="155">
        <v>556303</v>
      </c>
      <c r="C22" s="156" t="s">
        <v>72</v>
      </c>
      <c r="D22" s="17">
        <v>4</v>
      </c>
      <c r="E22" s="17">
        <v>64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7">
        <v>4</v>
      </c>
      <c r="R22" s="157"/>
      <c r="S22" s="157"/>
      <c r="T22" s="157"/>
      <c r="U22" s="33"/>
      <c r="V22" s="226"/>
    </row>
    <row r="23" spans="2:22" ht="15" customHeight="1">
      <c r="B23" s="101">
        <v>551310</v>
      </c>
      <c r="C23" s="133" t="s">
        <v>127</v>
      </c>
      <c r="D23" s="220">
        <v>1</v>
      </c>
      <c r="E23" s="348"/>
      <c r="F23" s="220" t="s">
        <v>228</v>
      </c>
      <c r="G23" s="220"/>
      <c r="H23" s="220"/>
      <c r="I23" s="220"/>
      <c r="J23" s="220"/>
      <c r="K23" s="220"/>
      <c r="L23" s="220"/>
      <c r="M23" s="220"/>
      <c r="N23" s="220"/>
      <c r="O23" s="220"/>
      <c r="P23" s="349"/>
      <c r="Q23" s="350" t="s">
        <v>228</v>
      </c>
      <c r="R23" s="336"/>
      <c r="S23" s="336"/>
      <c r="T23" s="336"/>
      <c r="U23" s="340"/>
      <c r="V23" s="332"/>
    </row>
    <row r="24" spans="2:22" ht="15" customHeight="1">
      <c r="B24" s="101">
        <v>556305</v>
      </c>
      <c r="C24" s="133" t="s">
        <v>128</v>
      </c>
      <c r="D24" s="220"/>
      <c r="E24" s="348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349"/>
      <c r="Q24" s="220"/>
      <c r="R24" s="337"/>
      <c r="S24" s="337"/>
      <c r="T24" s="337"/>
      <c r="U24" s="240"/>
      <c r="V24" s="333"/>
    </row>
    <row r="25" spans="2:22" ht="15" customHeight="1">
      <c r="B25" s="101"/>
      <c r="C25" s="133" t="s">
        <v>129</v>
      </c>
      <c r="D25" s="220"/>
      <c r="E25" s="348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349"/>
      <c r="Q25" s="220"/>
      <c r="R25" s="338"/>
      <c r="S25" s="338"/>
      <c r="T25" s="338"/>
      <c r="U25" s="241"/>
      <c r="V25" s="334"/>
    </row>
    <row r="26" spans="2:22" ht="15" customHeight="1">
      <c r="B26" s="101">
        <v>551307</v>
      </c>
      <c r="C26" s="133" t="s">
        <v>73</v>
      </c>
      <c r="D26" s="220">
        <v>2</v>
      </c>
      <c r="E26" s="220">
        <v>32</v>
      </c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220">
        <v>2</v>
      </c>
      <c r="R26" s="316"/>
      <c r="S26" s="336"/>
      <c r="T26" s="336"/>
      <c r="U26" s="341"/>
      <c r="V26" s="332"/>
    </row>
    <row r="27" spans="2:22" ht="15" customHeight="1">
      <c r="B27" s="101">
        <v>556304</v>
      </c>
      <c r="C27" s="133" t="s">
        <v>74</v>
      </c>
      <c r="D27" s="220"/>
      <c r="E27" s="220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220"/>
      <c r="R27" s="317"/>
      <c r="S27" s="337"/>
      <c r="T27" s="337"/>
      <c r="U27" s="342"/>
      <c r="V27" s="333"/>
    </row>
    <row r="28" spans="2:22" ht="15" customHeight="1">
      <c r="B28" s="83"/>
      <c r="C28" s="102" t="s">
        <v>196</v>
      </c>
      <c r="D28" s="220"/>
      <c r="E28" s="220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220"/>
      <c r="R28" s="318"/>
      <c r="S28" s="338"/>
      <c r="T28" s="338"/>
      <c r="U28" s="343"/>
      <c r="V28" s="334"/>
    </row>
    <row r="29" spans="2:22" ht="15" customHeight="1">
      <c r="B29" s="83">
        <v>557201</v>
      </c>
      <c r="C29" s="103" t="s">
        <v>182</v>
      </c>
      <c r="D29" s="126">
        <v>1</v>
      </c>
      <c r="E29" s="131"/>
      <c r="F29" s="126">
        <v>32</v>
      </c>
      <c r="G29" s="131"/>
      <c r="H29" s="131"/>
      <c r="I29" s="131"/>
      <c r="J29" s="131"/>
      <c r="K29" s="131"/>
      <c r="L29" s="131"/>
      <c r="M29" s="17">
        <v>0.5</v>
      </c>
      <c r="N29" s="17">
        <v>0.5</v>
      </c>
      <c r="O29" s="116"/>
      <c r="P29" s="17">
        <v>0.5</v>
      </c>
      <c r="Q29" s="17">
        <v>0.5</v>
      </c>
      <c r="R29" s="126"/>
      <c r="S29" s="131"/>
      <c r="T29" s="131"/>
      <c r="U29" s="130"/>
      <c r="V29" s="128"/>
    </row>
    <row r="30" spans="2:22" ht="15" customHeight="1">
      <c r="B30" s="83">
        <v>551401</v>
      </c>
      <c r="C30" s="93" t="s">
        <v>75</v>
      </c>
      <c r="D30" s="220">
        <v>2.5</v>
      </c>
      <c r="E30" s="220">
        <v>32</v>
      </c>
      <c r="F30" s="339"/>
      <c r="G30" s="220" t="s">
        <v>117</v>
      </c>
      <c r="H30" s="220">
        <v>16</v>
      </c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220">
        <v>3</v>
      </c>
      <c r="T30" s="220"/>
      <c r="U30" s="336"/>
      <c r="V30" s="335"/>
    </row>
    <row r="31" spans="2:22" ht="15" customHeight="1">
      <c r="B31" s="83">
        <v>551402</v>
      </c>
      <c r="C31" s="93" t="s">
        <v>76</v>
      </c>
      <c r="D31" s="220"/>
      <c r="E31" s="220"/>
      <c r="F31" s="339"/>
      <c r="G31" s="220"/>
      <c r="H31" s="220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220"/>
      <c r="T31" s="220"/>
      <c r="U31" s="337"/>
      <c r="V31" s="335"/>
    </row>
    <row r="32" spans="2:22" ht="15" customHeight="1">
      <c r="B32" s="83">
        <v>2106302</v>
      </c>
      <c r="C32" s="93" t="s">
        <v>197</v>
      </c>
      <c r="D32" s="220"/>
      <c r="E32" s="220"/>
      <c r="F32" s="339"/>
      <c r="G32" s="220"/>
      <c r="H32" s="220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220"/>
      <c r="T32" s="220"/>
      <c r="U32" s="338"/>
      <c r="V32" s="335"/>
    </row>
    <row r="33" spans="2:22" ht="15" customHeight="1">
      <c r="B33" s="83">
        <v>551403</v>
      </c>
      <c r="C33" s="93" t="s">
        <v>77</v>
      </c>
      <c r="D33" s="72">
        <v>2.5</v>
      </c>
      <c r="E33" s="72">
        <v>40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36">
        <v>3</v>
      </c>
      <c r="T33" s="132"/>
      <c r="U33" s="125"/>
      <c r="V33" s="137"/>
    </row>
    <row r="34" spans="2:22" ht="15" customHeight="1">
      <c r="B34" s="201" t="s">
        <v>51</v>
      </c>
      <c r="C34" s="304"/>
      <c r="D34" s="30">
        <f>SUM(D7:D33)-8</f>
        <v>49.5</v>
      </c>
      <c r="E34" s="30">
        <f>SUM(E7:E33)</f>
        <v>856</v>
      </c>
      <c r="F34" s="20"/>
      <c r="G34" s="19"/>
      <c r="H34" s="19"/>
      <c r="I34" s="20"/>
      <c r="J34" s="19"/>
      <c r="K34" s="19"/>
      <c r="L34" s="20"/>
      <c r="M34" s="19"/>
      <c r="N34" s="19"/>
      <c r="O34" s="20"/>
      <c r="P34" s="19"/>
      <c r="Q34" s="19"/>
      <c r="R34" s="20"/>
      <c r="S34" s="19"/>
      <c r="T34" s="20"/>
      <c r="U34" s="20"/>
      <c r="V34" s="20"/>
    </row>
    <row r="35" spans="2:22" ht="15" customHeight="1">
      <c r="B35" s="346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</row>
    <row r="36" spans="2:22" ht="38.25" customHeight="1">
      <c r="B36" s="344" t="s">
        <v>255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</row>
  </sheetData>
  <mergeCells count="77">
    <mergeCell ref="M30:M32"/>
    <mergeCell ref="N30:N32"/>
    <mergeCell ref="O30:O32"/>
    <mergeCell ref="P30:P32"/>
    <mergeCell ref="E30:E32"/>
    <mergeCell ref="F30:F32"/>
    <mergeCell ref="G30:G32"/>
    <mergeCell ref="L30:L32"/>
    <mergeCell ref="K30:K32"/>
    <mergeCell ref="P23:P25"/>
    <mergeCell ref="Q23:Q25"/>
    <mergeCell ref="D26:D28"/>
    <mergeCell ref="E26:E28"/>
    <mergeCell ref="L23:L25"/>
    <mergeCell ref="M23:M25"/>
    <mergeCell ref="N23:N25"/>
    <mergeCell ref="O23:O25"/>
    <mergeCell ref="H23:H25"/>
    <mergeCell ref="J23:J25"/>
    <mergeCell ref="K23:K25"/>
    <mergeCell ref="D23:D25"/>
    <mergeCell ref="E23:E25"/>
    <mergeCell ref="F23:F25"/>
    <mergeCell ref="G23:G25"/>
    <mergeCell ref="B2:V2"/>
    <mergeCell ref="V4:V6"/>
    <mergeCell ref="C4:C6"/>
    <mergeCell ref="G5:G6"/>
    <mergeCell ref="B4:B6"/>
    <mergeCell ref="I5:K5"/>
    <mergeCell ref="L5:N5"/>
    <mergeCell ref="F5:F6"/>
    <mergeCell ref="H5:H6"/>
    <mergeCell ref="O5:Q5"/>
    <mergeCell ref="U4:U6"/>
    <mergeCell ref="I4:T4"/>
    <mergeCell ref="E4:H4"/>
    <mergeCell ref="R5:T5"/>
    <mergeCell ref="D4:D6"/>
    <mergeCell ref="B36:V36"/>
    <mergeCell ref="B35:V35"/>
    <mergeCell ref="T30:T32"/>
    <mergeCell ref="B34:C34"/>
    <mergeCell ref="H30:H32"/>
    <mergeCell ref="I30:I32"/>
    <mergeCell ref="J30:J32"/>
    <mergeCell ref="E5:E6"/>
    <mergeCell ref="D30:D32"/>
    <mergeCell ref="V19:V22"/>
    <mergeCell ref="U30:U32"/>
    <mergeCell ref="R23:R25"/>
    <mergeCell ref="S23:S25"/>
    <mergeCell ref="T23:T25"/>
    <mergeCell ref="U23:U25"/>
    <mergeCell ref="S26:S28"/>
    <mergeCell ref="T26:T28"/>
    <mergeCell ref="U26:U28"/>
    <mergeCell ref="V23:V25"/>
    <mergeCell ref="F26:F28"/>
    <mergeCell ref="G26:G28"/>
    <mergeCell ref="I23:I25"/>
    <mergeCell ref="H26:H28"/>
    <mergeCell ref="I26:I28"/>
    <mergeCell ref="J26:J28"/>
    <mergeCell ref="K26:K28"/>
    <mergeCell ref="L26:L28"/>
    <mergeCell ref="M26:M28"/>
    <mergeCell ref="V26:V28"/>
    <mergeCell ref="V30:V32"/>
    <mergeCell ref="N26:N28"/>
    <mergeCell ref="O26:O28"/>
    <mergeCell ref="P26:P28"/>
    <mergeCell ref="R26:R28"/>
    <mergeCell ref="Q26:Q28"/>
    <mergeCell ref="Q30:Q32"/>
    <mergeCell ref="R30:R32"/>
    <mergeCell ref="S30:S32"/>
  </mergeCells>
  <printOptions horizontalCentered="1"/>
  <pageMargins left="0.7480314960629921" right="0.35433070866141736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赵晴</dc:creator>
  <cp:keywords/>
  <dc:description/>
  <cp:lastModifiedBy>叶林</cp:lastModifiedBy>
  <cp:lastPrinted>2009-06-22T04:15:22Z</cp:lastPrinted>
  <dcterms:created xsi:type="dcterms:W3CDTF">2003-10-29T01:05:42Z</dcterms:created>
  <dcterms:modified xsi:type="dcterms:W3CDTF">2009-11-10T01:53:52Z</dcterms:modified>
  <cp:category/>
  <cp:version/>
  <cp:contentType/>
  <cp:contentStatus/>
</cp:coreProperties>
</file>