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filterPrivacy="1"/>
  <bookViews>
    <workbookView xWindow="0" yWindow="0" windowWidth="20730" windowHeight="1176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J29" i="1"/>
  <c r="H29" i="1"/>
  <c r="C29" i="1"/>
  <c r="K13" i="1"/>
  <c r="J5" i="1"/>
  <c r="J6" i="1"/>
  <c r="J7" i="1"/>
  <c r="J8" i="1"/>
  <c r="J9" i="1"/>
  <c r="J10" i="1"/>
  <c r="J11" i="1"/>
  <c r="J12" i="1"/>
  <c r="J4" i="1"/>
  <c r="I13" i="1"/>
  <c r="H5" i="1"/>
  <c r="H6" i="1"/>
  <c r="H7" i="1"/>
  <c r="H8" i="1"/>
  <c r="H9" i="1"/>
  <c r="H10" i="1"/>
  <c r="H11" i="1"/>
  <c r="H12" i="1"/>
  <c r="H4" i="1"/>
  <c r="G13" i="1"/>
  <c r="F5" i="1"/>
  <c r="F6" i="1"/>
  <c r="F7" i="1"/>
  <c r="F8" i="1"/>
  <c r="F9" i="1"/>
  <c r="F10" i="1"/>
  <c r="F11" i="1"/>
  <c r="F12" i="1"/>
  <c r="F4" i="1"/>
  <c r="E13" i="1"/>
  <c r="D5" i="1"/>
  <c r="D6" i="1"/>
  <c r="D7" i="1"/>
  <c r="D8" i="1"/>
  <c r="D9" i="1"/>
  <c r="D10" i="1"/>
  <c r="D11" i="1"/>
  <c r="D12" i="1"/>
  <c r="D4" i="1"/>
  <c r="C13" i="1"/>
</calcChain>
</file>

<file path=xl/sharedStrings.xml><?xml version="1.0" encoding="utf-8"?>
<sst xmlns="http://schemas.openxmlformats.org/spreadsheetml/2006/main" count="84" uniqueCount="49">
  <si>
    <t>学科</t>
    <phoneticPr fontId="3" type="noConversion"/>
  </si>
  <si>
    <t>人数</t>
    <phoneticPr fontId="3" type="noConversion"/>
  </si>
  <si>
    <t>一等</t>
    <phoneticPr fontId="3" type="noConversion"/>
  </si>
  <si>
    <t>二等</t>
    <phoneticPr fontId="3" type="noConversion"/>
  </si>
  <si>
    <t>三等</t>
    <phoneticPr fontId="3" type="noConversion"/>
  </si>
  <si>
    <t>四等</t>
    <phoneticPr fontId="3" type="noConversion"/>
  </si>
  <si>
    <t>计算</t>
    <phoneticPr fontId="3" type="noConversion"/>
  </si>
  <si>
    <t>最终</t>
    <phoneticPr fontId="3" type="noConversion"/>
  </si>
  <si>
    <t>结构</t>
    <phoneticPr fontId="3" type="noConversion"/>
  </si>
  <si>
    <t>防灾</t>
    <phoneticPr fontId="3" type="noConversion"/>
  </si>
  <si>
    <t>桥梁</t>
    <phoneticPr fontId="3" type="noConversion"/>
  </si>
  <si>
    <t>岩土</t>
    <phoneticPr fontId="3" type="noConversion"/>
  </si>
  <si>
    <t>市政</t>
    <phoneticPr fontId="3" type="noConversion"/>
  </si>
  <si>
    <t>力学</t>
    <phoneticPr fontId="3" type="noConversion"/>
  </si>
  <si>
    <t>管理</t>
    <phoneticPr fontId="3" type="noConversion"/>
  </si>
  <si>
    <t>建造</t>
    <phoneticPr fontId="3" type="noConversion"/>
  </si>
  <si>
    <t>总数</t>
    <phoneticPr fontId="3" type="noConversion"/>
  </si>
  <si>
    <t>学科</t>
    <phoneticPr fontId="3" type="noConversion"/>
  </si>
  <si>
    <t>人数</t>
    <phoneticPr fontId="3" type="noConversion"/>
  </si>
  <si>
    <t>一等</t>
    <phoneticPr fontId="3" type="noConversion"/>
  </si>
  <si>
    <t>桥梁</t>
    <phoneticPr fontId="3" type="noConversion"/>
  </si>
  <si>
    <t>2</t>
    <phoneticPr fontId="1" type="noConversion"/>
  </si>
  <si>
    <t>1</t>
    <phoneticPr fontId="1" type="noConversion"/>
  </si>
  <si>
    <t>3</t>
    <phoneticPr fontId="1" type="noConversion"/>
  </si>
  <si>
    <t>2017级硕士第一年学业奖学金各学科名额分配明细</t>
    <phoneticPr fontId="3" type="noConversion"/>
  </si>
  <si>
    <t>东蒙</t>
    <phoneticPr fontId="1" type="noConversion"/>
  </si>
  <si>
    <t>2</t>
    <phoneticPr fontId="1" type="noConversion"/>
  </si>
  <si>
    <t>1</t>
    <phoneticPr fontId="1" type="noConversion"/>
  </si>
  <si>
    <t>10</t>
    <phoneticPr fontId="1" type="noConversion"/>
  </si>
  <si>
    <t>3</t>
    <phoneticPr fontId="1" type="noConversion"/>
  </si>
  <si>
    <t>4</t>
    <phoneticPr fontId="1" type="noConversion"/>
  </si>
  <si>
    <t>4</t>
    <phoneticPr fontId="1" type="noConversion"/>
  </si>
  <si>
    <t>46</t>
    <phoneticPr fontId="1" type="noConversion"/>
  </si>
  <si>
    <t>22</t>
    <phoneticPr fontId="1" type="noConversion"/>
  </si>
  <si>
    <t>9</t>
    <phoneticPr fontId="1" type="noConversion"/>
  </si>
  <si>
    <t>12</t>
    <phoneticPr fontId="1" type="noConversion"/>
  </si>
  <si>
    <t>7</t>
    <phoneticPr fontId="1" type="noConversion"/>
  </si>
  <si>
    <t>12</t>
    <phoneticPr fontId="1" type="noConversion"/>
  </si>
  <si>
    <t>20</t>
    <phoneticPr fontId="1" type="noConversion"/>
  </si>
  <si>
    <t>18</t>
    <phoneticPr fontId="1" type="noConversion"/>
  </si>
  <si>
    <t>3</t>
    <phoneticPr fontId="1" type="noConversion"/>
  </si>
  <si>
    <t>5</t>
    <phoneticPr fontId="1" type="noConversion"/>
  </si>
  <si>
    <t>8</t>
    <phoneticPr fontId="1" type="noConversion"/>
  </si>
  <si>
    <t>8</t>
    <phoneticPr fontId="1" type="noConversion"/>
  </si>
  <si>
    <t>18</t>
    <phoneticPr fontId="1" type="noConversion"/>
  </si>
  <si>
    <t>2017级硕士第一年学业奖学金各学科名额分配</t>
    <phoneticPr fontId="3" type="noConversion"/>
  </si>
  <si>
    <t>10</t>
    <phoneticPr fontId="1" type="noConversion"/>
  </si>
  <si>
    <t>4</t>
    <phoneticPr fontId="1" type="noConversion"/>
  </si>
  <si>
    <t>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</si>
</sst>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_ "/>
    <numFmt numFmtId="178" formatCode="0.0_ "/>
  </numFmts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theme="1"/>
      <name val="等线"/>
      <family val="2"/>
      <scheme val="minor"/>
    </font>
    <font>
      <sz val="12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176" fontId="5" fillId="0" borderId="2" xfId="0" applyNumberFormat="1" applyFont="1" applyBorder="1" applyAlignment="1">
      <alignment horizontal="center"/>
    </xf>
    <xf numFmtId="177" fontId="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0" fillId="0" borderId="2" xfId="0" applyNumberForma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177" fontId="5" fillId="0" borderId="3" xfId="0" applyNumberFormat="1" applyFont="1" applyBorder="1" applyAlignment="1">
      <alignment horizontal="center"/>
    </xf>
    <xf numFmtId="177" fontId="5" fillId="0" borderId="4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/>
    </xf>
    <xf numFmtId="178" fontId="4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177" fontId="2" fillId="0" borderId="1" xfId="0" applyNumberFormat="1" applyFont="1" applyBorder="1" applyAlignment="1">
      <alignment horizontal="center"/>
    </xf>
    <xf numFmtId="178" fontId="4" fillId="0" borderId="2" xfId="0" applyNumberFormat="1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1"/>
  <sheetViews>
    <sheetView tabSelected="1" zoomScale="115" zoomScaleNormal="115" workbookViewId="0">
      <selection activeCell="C7" sqref="C7"/>
    </sheetView>
  </sheetViews>
  <sheetFormatPr defaultRowHeight="14" x14ac:dyDescent="0.3"/>
  <cols>
    <col min="2" max="2" width="8.58203125" style="1"/>
    <col min="3" max="3" width="8.58203125" style="2"/>
    <col min="4" max="4" width="9.75" style="2" customWidth="1"/>
    <col min="5" max="5" width="8.58203125" style="2"/>
    <col min="6" max="6" width="14.75" style="2" customWidth="1"/>
    <col min="7" max="10" width="8.58203125" style="2"/>
  </cols>
  <sheetData>
    <row r="1" spans="2:11" ht="25.5" x14ac:dyDescent="0.45">
      <c r="B1" s="26" t="s">
        <v>24</v>
      </c>
      <c r="C1" s="26"/>
      <c r="D1" s="27"/>
      <c r="E1" s="28"/>
      <c r="F1" s="27"/>
      <c r="G1" s="28"/>
      <c r="H1" s="27"/>
      <c r="I1" s="28"/>
      <c r="J1" s="27"/>
      <c r="K1" s="28"/>
    </row>
    <row r="2" spans="2:11" ht="21" x14ac:dyDescent="0.4">
      <c r="B2" s="3" t="s">
        <v>0</v>
      </c>
      <c r="C2" s="3" t="s">
        <v>1</v>
      </c>
      <c r="D2" s="29" t="s">
        <v>2</v>
      </c>
      <c r="E2" s="29"/>
      <c r="F2" s="29" t="s">
        <v>3</v>
      </c>
      <c r="G2" s="29"/>
      <c r="H2" s="29" t="s">
        <v>4</v>
      </c>
      <c r="I2" s="29"/>
      <c r="J2" s="29" t="s">
        <v>5</v>
      </c>
      <c r="K2" s="29"/>
    </row>
    <row r="3" spans="2:11" ht="15.5" x14ac:dyDescent="0.3">
      <c r="B3" s="4"/>
      <c r="C3" s="5"/>
      <c r="D3" s="6" t="s">
        <v>6</v>
      </c>
      <c r="E3" s="7" t="s">
        <v>7</v>
      </c>
      <c r="F3" s="15" t="s">
        <v>6</v>
      </c>
      <c r="G3" s="7" t="s">
        <v>7</v>
      </c>
      <c r="H3" s="6" t="s">
        <v>6</v>
      </c>
      <c r="I3" s="7" t="s">
        <v>7</v>
      </c>
      <c r="J3" s="6" t="s">
        <v>6</v>
      </c>
      <c r="K3" s="7" t="s">
        <v>7</v>
      </c>
    </row>
    <row r="4" spans="2:11" ht="15.5" x14ac:dyDescent="0.3">
      <c r="B4" s="8" t="s">
        <v>8</v>
      </c>
      <c r="C4" s="5">
        <v>91</v>
      </c>
      <c r="D4" s="9">
        <f>31*C4/305</f>
        <v>9.2491803278688529</v>
      </c>
      <c r="E4" s="12" t="s">
        <v>28</v>
      </c>
      <c r="F4" s="9">
        <f>153*C4/305</f>
        <v>45.649180327868855</v>
      </c>
      <c r="G4" s="12" t="s">
        <v>32</v>
      </c>
      <c r="H4" s="9">
        <f>61*C4/305</f>
        <v>18.2</v>
      </c>
      <c r="I4" s="12" t="s">
        <v>39</v>
      </c>
      <c r="J4" s="9">
        <f>60*C4/305</f>
        <v>17.901639344262296</v>
      </c>
      <c r="K4" s="12" t="s">
        <v>44</v>
      </c>
    </row>
    <row r="5" spans="2:11" ht="15.5" x14ac:dyDescent="0.3">
      <c r="B5" s="8" t="s">
        <v>9</v>
      </c>
      <c r="C5" s="5">
        <v>43</v>
      </c>
      <c r="D5" s="9">
        <f t="shared" ref="D5:D12" si="0">31*C5/305</f>
        <v>4.3704918032786884</v>
      </c>
      <c r="E5" s="12" t="s">
        <v>31</v>
      </c>
      <c r="F5" s="9">
        <f t="shared" ref="F5:F12" si="1">153*C5/305</f>
        <v>21.570491803278689</v>
      </c>
      <c r="G5" s="12" t="s">
        <v>33</v>
      </c>
      <c r="H5" s="9">
        <f t="shared" ref="H5:H12" si="2">61*C5/305</f>
        <v>8.6</v>
      </c>
      <c r="I5" s="12" t="s">
        <v>43</v>
      </c>
      <c r="J5" s="9">
        <f t="shared" ref="J5:J12" si="3">60*C5/305</f>
        <v>8.4590163934426226</v>
      </c>
      <c r="K5" s="12" t="s">
        <v>42</v>
      </c>
    </row>
    <row r="6" spans="2:11" ht="15.5" x14ac:dyDescent="0.3">
      <c r="B6" s="8" t="s">
        <v>20</v>
      </c>
      <c r="C6" s="5">
        <v>18</v>
      </c>
      <c r="D6" s="9">
        <f t="shared" si="0"/>
        <v>1.8295081967213114</v>
      </c>
      <c r="E6" s="12" t="s">
        <v>26</v>
      </c>
      <c r="F6" s="9">
        <f t="shared" si="1"/>
        <v>9.0295081967213111</v>
      </c>
      <c r="G6" s="12" t="s">
        <v>34</v>
      </c>
      <c r="H6" s="9">
        <f t="shared" si="2"/>
        <v>3.6</v>
      </c>
      <c r="I6" s="12" t="s">
        <v>30</v>
      </c>
      <c r="J6" s="9">
        <f t="shared" si="3"/>
        <v>3.540983606557377</v>
      </c>
      <c r="K6" s="12" t="s">
        <v>30</v>
      </c>
    </row>
    <row r="7" spans="2:11" ht="15.5" x14ac:dyDescent="0.3">
      <c r="B7" s="8" t="s">
        <v>11</v>
      </c>
      <c r="C7" s="5">
        <v>14</v>
      </c>
      <c r="D7" s="9">
        <f t="shared" si="0"/>
        <v>1.4229508196721312</v>
      </c>
      <c r="E7" s="12" t="s">
        <v>27</v>
      </c>
      <c r="F7" s="9">
        <f t="shared" si="1"/>
        <v>7.0229508196721309</v>
      </c>
      <c r="G7" s="12" t="s">
        <v>36</v>
      </c>
      <c r="H7" s="9">
        <f t="shared" si="2"/>
        <v>2.8</v>
      </c>
      <c r="I7" s="12" t="s">
        <v>40</v>
      </c>
      <c r="J7" s="9">
        <f t="shared" si="3"/>
        <v>2.7540983606557377</v>
      </c>
      <c r="K7" s="12" t="s">
        <v>40</v>
      </c>
    </row>
    <row r="8" spans="2:11" ht="15.5" x14ac:dyDescent="0.3">
      <c r="B8" s="8" t="s">
        <v>12</v>
      </c>
      <c r="C8" s="5">
        <v>25</v>
      </c>
      <c r="D8" s="9">
        <f t="shared" si="0"/>
        <v>2.540983606557377</v>
      </c>
      <c r="E8" s="12" t="s">
        <v>29</v>
      </c>
      <c r="F8" s="9">
        <f t="shared" si="1"/>
        <v>12.540983606557377</v>
      </c>
      <c r="G8" s="12" t="s">
        <v>37</v>
      </c>
      <c r="H8" s="9">
        <f t="shared" si="2"/>
        <v>5</v>
      </c>
      <c r="I8" s="12" t="s">
        <v>41</v>
      </c>
      <c r="J8" s="9">
        <f t="shared" si="3"/>
        <v>4.918032786885246</v>
      </c>
      <c r="K8" s="12" t="s">
        <v>41</v>
      </c>
    </row>
    <row r="9" spans="2:11" ht="15.5" x14ac:dyDescent="0.3">
      <c r="B9" s="8" t="s">
        <v>13</v>
      </c>
      <c r="C9" s="5">
        <v>24</v>
      </c>
      <c r="D9" s="9">
        <f t="shared" si="0"/>
        <v>2.4393442622950818</v>
      </c>
      <c r="E9" s="12">
        <v>2</v>
      </c>
      <c r="F9" s="9">
        <f t="shared" si="1"/>
        <v>12.039344262295081</v>
      </c>
      <c r="G9" s="12" t="s">
        <v>35</v>
      </c>
      <c r="H9" s="9">
        <f t="shared" si="2"/>
        <v>4.8</v>
      </c>
      <c r="I9" s="12" t="s">
        <v>41</v>
      </c>
      <c r="J9" s="9">
        <f t="shared" si="3"/>
        <v>4.721311475409836</v>
      </c>
      <c r="K9" s="12" t="s">
        <v>41</v>
      </c>
    </row>
    <row r="10" spans="2:11" ht="15.5" x14ac:dyDescent="0.3">
      <c r="B10" s="8" t="s">
        <v>14</v>
      </c>
      <c r="C10" s="5">
        <v>26</v>
      </c>
      <c r="D10" s="9">
        <f t="shared" si="0"/>
        <v>2.6426229508196721</v>
      </c>
      <c r="E10" s="12" t="s">
        <v>29</v>
      </c>
      <c r="F10" s="9">
        <f t="shared" si="1"/>
        <v>13.042622950819672</v>
      </c>
      <c r="G10" s="12">
        <v>13</v>
      </c>
      <c r="H10" s="9">
        <f t="shared" si="2"/>
        <v>5.2</v>
      </c>
      <c r="I10" s="12" t="s">
        <v>41</v>
      </c>
      <c r="J10" s="9">
        <f t="shared" si="3"/>
        <v>5.1147540983606561</v>
      </c>
      <c r="K10" s="12" t="s">
        <v>41</v>
      </c>
    </row>
    <row r="11" spans="2:11" ht="15.5" x14ac:dyDescent="0.3">
      <c r="B11" s="8" t="s">
        <v>15</v>
      </c>
      <c r="C11" s="5">
        <v>23</v>
      </c>
      <c r="D11" s="9">
        <f t="shared" si="0"/>
        <v>2.3377049180327867</v>
      </c>
      <c r="E11" s="12">
        <v>2</v>
      </c>
      <c r="F11" s="9">
        <f t="shared" si="1"/>
        <v>11.537704918032787</v>
      </c>
      <c r="G11" s="12" t="s">
        <v>35</v>
      </c>
      <c r="H11" s="9">
        <f t="shared" si="2"/>
        <v>4.5999999999999996</v>
      </c>
      <c r="I11" s="12" t="s">
        <v>41</v>
      </c>
      <c r="J11" s="9">
        <f t="shared" si="3"/>
        <v>4.5245901639344259</v>
      </c>
      <c r="K11" s="12" t="s">
        <v>31</v>
      </c>
    </row>
    <row r="12" spans="2:11" ht="15.5" x14ac:dyDescent="0.3">
      <c r="B12" s="8" t="s">
        <v>25</v>
      </c>
      <c r="C12" s="5">
        <v>41</v>
      </c>
      <c r="D12" s="9">
        <f t="shared" si="0"/>
        <v>4.1672131147540981</v>
      </c>
      <c r="E12" s="12" t="s">
        <v>30</v>
      </c>
      <c r="F12" s="9">
        <f t="shared" si="1"/>
        <v>20.567213114754097</v>
      </c>
      <c r="G12" s="12" t="s">
        <v>38</v>
      </c>
      <c r="H12" s="9">
        <f t="shared" si="2"/>
        <v>8.1999999999999993</v>
      </c>
      <c r="I12" s="12" t="s">
        <v>42</v>
      </c>
      <c r="J12" s="9">
        <f t="shared" si="3"/>
        <v>8.0655737704918025</v>
      </c>
      <c r="K12" s="12" t="s">
        <v>42</v>
      </c>
    </row>
    <row r="13" spans="2:11" x14ac:dyDescent="0.3">
      <c r="B13" s="13" t="s">
        <v>16</v>
      </c>
      <c r="C13" s="4">
        <f>SUM(C4:C12)</f>
        <v>305</v>
      </c>
      <c r="D13" s="9"/>
      <c r="E13" s="10">
        <f>E4+E5+E6+E7+E8+E9+E11+E10+E12</f>
        <v>31</v>
      </c>
      <c r="F13" s="16"/>
      <c r="G13" s="10">
        <f>G4+G5+G6+G7+G8+G9+G10+G11+G12</f>
        <v>153</v>
      </c>
      <c r="H13" s="9"/>
      <c r="I13" s="10">
        <f>I4+I5+I6+I7+I8+I9+I10+I11+I12</f>
        <v>61</v>
      </c>
      <c r="J13" s="9"/>
      <c r="K13" s="10">
        <f>K4+K5+K6+K7+K8+K9+K10+K11+K12</f>
        <v>60</v>
      </c>
    </row>
    <row r="14" spans="2:11" x14ac:dyDescent="0.3"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2:11" x14ac:dyDescent="0.3"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2:11" x14ac:dyDescent="0.3"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2:11" x14ac:dyDescent="0.3"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2:11" ht="25.5" x14ac:dyDescent="0.45">
      <c r="B18" s="26" t="s">
        <v>45</v>
      </c>
      <c r="C18" s="26"/>
      <c r="D18" s="27"/>
      <c r="E18" s="28"/>
      <c r="F18" s="27"/>
      <c r="G18" s="28"/>
      <c r="H18" s="27"/>
      <c r="I18" s="28"/>
      <c r="J18" s="27"/>
      <c r="K18" s="28"/>
    </row>
    <row r="19" spans="2:11" ht="21" x14ac:dyDescent="0.4">
      <c r="B19" s="3" t="s">
        <v>17</v>
      </c>
      <c r="C19" s="3" t="s">
        <v>18</v>
      </c>
      <c r="D19" s="24" t="s">
        <v>19</v>
      </c>
      <c r="E19" s="25"/>
      <c r="F19" s="24" t="s">
        <v>3</v>
      </c>
      <c r="G19" s="25"/>
      <c r="H19" s="24" t="s">
        <v>4</v>
      </c>
      <c r="I19" s="25"/>
      <c r="J19" s="24" t="s">
        <v>5</v>
      </c>
      <c r="K19" s="25"/>
    </row>
    <row r="20" spans="2:11" ht="21" x14ac:dyDescent="0.4">
      <c r="B20" s="3" t="s">
        <v>8</v>
      </c>
      <c r="C20" s="5">
        <v>92</v>
      </c>
      <c r="D20" s="17" t="s">
        <v>46</v>
      </c>
      <c r="E20" s="18"/>
      <c r="F20" s="19">
        <v>46</v>
      </c>
      <c r="G20" s="20"/>
      <c r="H20" s="19">
        <v>18</v>
      </c>
      <c r="I20" s="20"/>
      <c r="J20" s="19">
        <v>18</v>
      </c>
      <c r="K20" s="20"/>
    </row>
    <row r="21" spans="2:11" ht="21" x14ac:dyDescent="0.4">
      <c r="B21" s="3" t="s">
        <v>9</v>
      </c>
      <c r="C21" s="5">
        <v>43</v>
      </c>
      <c r="D21" s="17" t="s">
        <v>47</v>
      </c>
      <c r="E21" s="18"/>
      <c r="F21" s="19">
        <v>22</v>
      </c>
      <c r="G21" s="20"/>
      <c r="H21" s="19">
        <v>8</v>
      </c>
      <c r="I21" s="20"/>
      <c r="J21" s="19">
        <v>8</v>
      </c>
      <c r="K21" s="20"/>
    </row>
    <row r="22" spans="2:11" ht="21" x14ac:dyDescent="0.4">
      <c r="B22" s="3" t="s">
        <v>10</v>
      </c>
      <c r="C22" s="5">
        <v>18</v>
      </c>
      <c r="D22" s="17" t="s">
        <v>21</v>
      </c>
      <c r="E22" s="18"/>
      <c r="F22" s="19">
        <v>9</v>
      </c>
      <c r="G22" s="20"/>
      <c r="H22" s="19">
        <v>4</v>
      </c>
      <c r="I22" s="20"/>
      <c r="J22" s="19">
        <v>4</v>
      </c>
      <c r="K22" s="20"/>
    </row>
    <row r="23" spans="2:11" ht="21" x14ac:dyDescent="0.4">
      <c r="B23" s="3" t="s">
        <v>11</v>
      </c>
      <c r="C23" s="5">
        <v>13</v>
      </c>
      <c r="D23" s="17" t="s">
        <v>22</v>
      </c>
      <c r="E23" s="18"/>
      <c r="F23" s="19">
        <v>7</v>
      </c>
      <c r="G23" s="20"/>
      <c r="H23" s="19">
        <v>3</v>
      </c>
      <c r="I23" s="20"/>
      <c r="J23" s="19">
        <v>3</v>
      </c>
      <c r="K23" s="20"/>
    </row>
    <row r="24" spans="2:11" ht="21" x14ac:dyDescent="0.4">
      <c r="B24" s="3" t="s">
        <v>12</v>
      </c>
      <c r="C24" s="5">
        <v>25</v>
      </c>
      <c r="D24" s="17" t="s">
        <v>23</v>
      </c>
      <c r="E24" s="18"/>
      <c r="F24" s="19">
        <v>12</v>
      </c>
      <c r="G24" s="20"/>
      <c r="H24" s="19">
        <v>5</v>
      </c>
      <c r="I24" s="20"/>
      <c r="J24" s="19">
        <v>5</v>
      </c>
      <c r="K24" s="20"/>
    </row>
    <row r="25" spans="2:11" ht="21" x14ac:dyDescent="0.4">
      <c r="B25" s="3" t="s">
        <v>13</v>
      </c>
      <c r="C25" s="5">
        <v>24</v>
      </c>
      <c r="D25" s="17" t="s">
        <v>21</v>
      </c>
      <c r="E25" s="18"/>
      <c r="F25" s="19">
        <v>12</v>
      </c>
      <c r="G25" s="20"/>
      <c r="H25" s="19">
        <v>5</v>
      </c>
      <c r="I25" s="20"/>
      <c r="J25" s="19">
        <v>5</v>
      </c>
      <c r="K25" s="20"/>
    </row>
    <row r="26" spans="2:11" ht="21" x14ac:dyDescent="0.4">
      <c r="B26" s="3" t="s">
        <v>14</v>
      </c>
      <c r="C26" s="5">
        <v>26</v>
      </c>
      <c r="D26" s="17" t="s">
        <v>23</v>
      </c>
      <c r="E26" s="18"/>
      <c r="F26" s="19">
        <v>13</v>
      </c>
      <c r="G26" s="20"/>
      <c r="H26" s="19">
        <v>5</v>
      </c>
      <c r="I26" s="20"/>
      <c r="J26" s="19">
        <v>5</v>
      </c>
      <c r="K26" s="20"/>
    </row>
    <row r="27" spans="2:11" ht="21" x14ac:dyDescent="0.4">
      <c r="B27" s="3" t="s">
        <v>15</v>
      </c>
      <c r="C27" s="5">
        <v>23</v>
      </c>
      <c r="D27" s="17" t="s">
        <v>48</v>
      </c>
      <c r="E27" s="18"/>
      <c r="F27" s="19">
        <v>12</v>
      </c>
      <c r="G27" s="20"/>
      <c r="H27" s="19">
        <v>5</v>
      </c>
      <c r="I27" s="20"/>
      <c r="J27" s="19">
        <v>4</v>
      </c>
      <c r="K27" s="20"/>
    </row>
    <row r="28" spans="2:11" ht="21" x14ac:dyDescent="0.4">
      <c r="B28" s="3" t="s">
        <v>25</v>
      </c>
      <c r="C28" s="5">
        <v>41</v>
      </c>
      <c r="D28" s="21" t="s">
        <v>30</v>
      </c>
      <c r="E28" s="22"/>
      <c r="F28" s="23">
        <v>20</v>
      </c>
      <c r="G28" s="22"/>
      <c r="H28" s="23">
        <v>8</v>
      </c>
      <c r="I28" s="22"/>
      <c r="J28" s="23">
        <v>8</v>
      </c>
      <c r="K28" s="22"/>
    </row>
    <row r="29" spans="2:11" ht="21" x14ac:dyDescent="0.4">
      <c r="B29" s="3" t="s">
        <v>16</v>
      </c>
      <c r="C29" s="14">
        <f>C20+C21+C22+C23+C24+C25+C26+C27+C28</f>
        <v>305</v>
      </c>
      <c r="D29" s="19">
        <v>31</v>
      </c>
      <c r="E29" s="20"/>
      <c r="F29" s="19">
        <f>SUM(F20:F28)</f>
        <v>153</v>
      </c>
      <c r="G29" s="20"/>
      <c r="H29" s="19">
        <f>SUM(H20:H28)</f>
        <v>61</v>
      </c>
      <c r="I29" s="20"/>
      <c r="J29" s="19">
        <f>SUM(J20:J28)</f>
        <v>60</v>
      </c>
      <c r="K29" s="20"/>
    </row>
    <row r="30" spans="2:11" x14ac:dyDescent="0.3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x14ac:dyDescent="0.3">
      <c r="B31" s="11"/>
      <c r="C31" s="11"/>
      <c r="D31" s="11"/>
      <c r="E31" s="11"/>
      <c r="F31" s="11"/>
      <c r="G31" s="11"/>
      <c r="H31" s="11"/>
      <c r="I31" s="11"/>
      <c r="J31" s="11"/>
      <c r="K31" s="11"/>
    </row>
  </sheetData>
  <mergeCells count="50">
    <mergeCell ref="B18:K18"/>
    <mergeCell ref="B1:K1"/>
    <mergeCell ref="D2:E2"/>
    <mergeCell ref="F2:G2"/>
    <mergeCell ref="H2:I2"/>
    <mergeCell ref="J2:K2"/>
    <mergeCell ref="D19:E19"/>
    <mergeCell ref="F19:G19"/>
    <mergeCell ref="H19:I19"/>
    <mergeCell ref="J19:K19"/>
    <mergeCell ref="D20:E20"/>
    <mergeCell ref="F20:G20"/>
    <mergeCell ref="H20:I20"/>
    <mergeCell ref="J20:K20"/>
    <mergeCell ref="D21:E21"/>
    <mergeCell ref="F21:G21"/>
    <mergeCell ref="H21:I21"/>
    <mergeCell ref="J21:K21"/>
    <mergeCell ref="D22:E22"/>
    <mergeCell ref="F22:G22"/>
    <mergeCell ref="H22:I22"/>
    <mergeCell ref="J22:K22"/>
    <mergeCell ref="D23:E23"/>
    <mergeCell ref="F23:G23"/>
    <mergeCell ref="H23:I23"/>
    <mergeCell ref="J23:K23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F26:G26"/>
    <mergeCell ref="H26:I26"/>
    <mergeCell ref="J26:K26"/>
    <mergeCell ref="D27:E27"/>
    <mergeCell ref="F27:G27"/>
    <mergeCell ref="H27:I27"/>
    <mergeCell ref="J27:K27"/>
    <mergeCell ref="D29:E29"/>
    <mergeCell ref="F29:G29"/>
    <mergeCell ref="H29:I29"/>
    <mergeCell ref="J29:K29"/>
    <mergeCell ref="D28:E28"/>
    <mergeCell ref="F28:G28"/>
    <mergeCell ref="H28:I28"/>
    <mergeCell ref="J28:K2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2017-10-11T04:37:23Z</dcterms:modified>
</cp:coreProperties>
</file>